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usuar\Escalas Remuneracionales Servicios\Aplicativos remuneraciones\"/>
    </mc:Choice>
  </mc:AlternateContent>
  <workbookProtection workbookAlgorithmName="SHA-512" workbookHashValue="7AczeoKgHIzIAgOIaFAvH8APyurHrV3Tj0ZW7Yj0OMqa4YgvMfgTK31p54wp3ftB2pj8hlkmMfwo+m7fzFAktQ==" workbookSaltValue="TdhCzb3GCi+wZYokYe6T8Q==" workbookSpinCount="100000" lockStructure="1"/>
  <bookViews>
    <workbookView xWindow="236" yWindow="118" windowWidth="15565" windowHeight="11638"/>
  </bookViews>
  <sheets>
    <sheet name="Cálculo Viatico Extranjero" sheetId="1" r:id="rId1"/>
    <sheet name="Mantenedor" sheetId="2" state="hidden" r:id="rId2"/>
  </sheets>
  <definedNames>
    <definedName name="años">Mantenedor!$A$7:$A$11</definedName>
    <definedName name="_xlnm.Print_Area" localSheetId="0">'Cálculo Viatico Extranjero'!$A$1:$P$38</definedName>
    <definedName name="escala">Mantenedor!$N$2:$N$5</definedName>
    <definedName name="paises">Mantenedor!$E$802:$E$1003</definedName>
  </definedNames>
  <calcPr calcId="152511"/>
</workbook>
</file>

<file path=xl/calcChain.xml><?xml version="1.0" encoding="utf-8"?>
<calcChain xmlns="http://schemas.openxmlformats.org/spreadsheetml/2006/main">
  <c r="G1003" i="2" l="1"/>
  <c r="H1003" i="2" s="1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802" i="2"/>
  <c r="H1002" i="2" l="1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802" i="2"/>
  <c r="N19" i="1" l="1"/>
  <c r="N20" i="1"/>
  <c r="N21" i="1"/>
  <c r="N22" i="1"/>
  <c r="N23" i="1"/>
  <c r="N18" i="1"/>
  <c r="H13" i="1"/>
  <c r="N24" i="1" l="1"/>
  <c r="G602" i="2"/>
  <c r="H602" i="2" s="1"/>
  <c r="G603" i="2"/>
  <c r="H603" i="2" s="1"/>
  <c r="G604" i="2"/>
  <c r="H604" i="2" s="1"/>
  <c r="G605" i="2"/>
  <c r="H605" i="2" s="1"/>
  <c r="G606" i="2"/>
  <c r="H606" i="2" s="1"/>
  <c r="G607" i="2"/>
  <c r="H607" i="2" s="1"/>
  <c r="G608" i="2"/>
  <c r="H608" i="2" s="1"/>
  <c r="G609" i="2"/>
  <c r="H609" i="2" s="1"/>
  <c r="G610" i="2"/>
  <c r="H610" i="2" s="1"/>
  <c r="G611" i="2"/>
  <c r="H611" i="2" s="1"/>
  <c r="G612" i="2"/>
  <c r="H612" i="2" s="1"/>
  <c r="G613" i="2"/>
  <c r="H613" i="2" s="1"/>
  <c r="G614" i="2"/>
  <c r="H614" i="2" s="1"/>
  <c r="G615" i="2"/>
  <c r="H615" i="2" s="1"/>
  <c r="G616" i="2"/>
  <c r="H616" i="2" s="1"/>
  <c r="G617" i="2"/>
  <c r="H617" i="2" s="1"/>
  <c r="G618" i="2"/>
  <c r="H618" i="2" s="1"/>
  <c r="G619" i="2"/>
  <c r="H619" i="2" s="1"/>
  <c r="G620" i="2"/>
  <c r="H620" i="2" s="1"/>
  <c r="G621" i="2"/>
  <c r="H621" i="2" s="1"/>
  <c r="G622" i="2"/>
  <c r="H622" i="2" s="1"/>
  <c r="G623" i="2"/>
  <c r="H623" i="2" s="1"/>
  <c r="G624" i="2"/>
  <c r="H624" i="2" s="1"/>
  <c r="G625" i="2"/>
  <c r="H625" i="2" s="1"/>
  <c r="G626" i="2"/>
  <c r="H626" i="2" s="1"/>
  <c r="G627" i="2"/>
  <c r="H627" i="2" s="1"/>
  <c r="G628" i="2"/>
  <c r="H628" i="2" s="1"/>
  <c r="G629" i="2"/>
  <c r="H629" i="2" s="1"/>
  <c r="G630" i="2"/>
  <c r="H630" i="2" s="1"/>
  <c r="G631" i="2"/>
  <c r="H631" i="2" s="1"/>
  <c r="G632" i="2"/>
  <c r="H632" i="2" s="1"/>
  <c r="G633" i="2"/>
  <c r="H633" i="2" s="1"/>
  <c r="G634" i="2"/>
  <c r="H634" i="2" s="1"/>
  <c r="G635" i="2"/>
  <c r="H635" i="2" s="1"/>
  <c r="G636" i="2"/>
  <c r="H636" i="2" s="1"/>
  <c r="G637" i="2"/>
  <c r="H637" i="2" s="1"/>
  <c r="G638" i="2"/>
  <c r="H638" i="2" s="1"/>
  <c r="G639" i="2"/>
  <c r="H639" i="2" s="1"/>
  <c r="G640" i="2"/>
  <c r="H640" i="2" s="1"/>
  <c r="G641" i="2"/>
  <c r="H641" i="2" s="1"/>
  <c r="G642" i="2"/>
  <c r="H642" i="2" s="1"/>
  <c r="G643" i="2"/>
  <c r="H643" i="2" s="1"/>
  <c r="G644" i="2"/>
  <c r="H644" i="2" s="1"/>
  <c r="G645" i="2"/>
  <c r="H645" i="2" s="1"/>
  <c r="G646" i="2"/>
  <c r="H646" i="2" s="1"/>
  <c r="G647" i="2"/>
  <c r="H647" i="2" s="1"/>
  <c r="G648" i="2"/>
  <c r="H648" i="2" s="1"/>
  <c r="G649" i="2"/>
  <c r="H649" i="2" s="1"/>
  <c r="G650" i="2"/>
  <c r="H650" i="2" s="1"/>
  <c r="G651" i="2"/>
  <c r="H651" i="2" s="1"/>
  <c r="G652" i="2"/>
  <c r="H652" i="2" s="1"/>
  <c r="G653" i="2"/>
  <c r="H653" i="2" s="1"/>
  <c r="G654" i="2"/>
  <c r="H654" i="2" s="1"/>
  <c r="G655" i="2"/>
  <c r="H655" i="2" s="1"/>
  <c r="G656" i="2"/>
  <c r="H656" i="2" s="1"/>
  <c r="G657" i="2"/>
  <c r="H657" i="2" s="1"/>
  <c r="G658" i="2"/>
  <c r="H658" i="2" s="1"/>
  <c r="G659" i="2"/>
  <c r="H659" i="2" s="1"/>
  <c r="G660" i="2"/>
  <c r="H660" i="2" s="1"/>
  <c r="G661" i="2"/>
  <c r="H661" i="2" s="1"/>
  <c r="G662" i="2"/>
  <c r="H662" i="2" s="1"/>
  <c r="G663" i="2"/>
  <c r="H663" i="2" s="1"/>
  <c r="G664" i="2"/>
  <c r="H664" i="2" s="1"/>
  <c r="G665" i="2"/>
  <c r="H665" i="2" s="1"/>
  <c r="G666" i="2"/>
  <c r="H666" i="2" s="1"/>
  <c r="G667" i="2"/>
  <c r="H667" i="2" s="1"/>
  <c r="G668" i="2"/>
  <c r="H668" i="2" s="1"/>
  <c r="G669" i="2"/>
  <c r="H669" i="2" s="1"/>
  <c r="G670" i="2"/>
  <c r="H670" i="2" s="1"/>
  <c r="G671" i="2"/>
  <c r="H671" i="2" s="1"/>
  <c r="G672" i="2"/>
  <c r="H672" i="2" s="1"/>
  <c r="G673" i="2"/>
  <c r="H673" i="2" s="1"/>
  <c r="G674" i="2"/>
  <c r="H674" i="2" s="1"/>
  <c r="G675" i="2"/>
  <c r="H675" i="2" s="1"/>
  <c r="G676" i="2"/>
  <c r="H676" i="2" s="1"/>
  <c r="G677" i="2"/>
  <c r="H677" i="2" s="1"/>
  <c r="G678" i="2"/>
  <c r="H678" i="2" s="1"/>
  <c r="G679" i="2"/>
  <c r="H679" i="2" s="1"/>
  <c r="G680" i="2"/>
  <c r="H680" i="2" s="1"/>
  <c r="G681" i="2"/>
  <c r="H681" i="2" s="1"/>
  <c r="G682" i="2"/>
  <c r="H682" i="2" s="1"/>
  <c r="G683" i="2"/>
  <c r="H683" i="2" s="1"/>
  <c r="G684" i="2"/>
  <c r="H684" i="2" s="1"/>
  <c r="G685" i="2"/>
  <c r="H685" i="2" s="1"/>
  <c r="G686" i="2"/>
  <c r="H686" i="2" s="1"/>
  <c r="G687" i="2"/>
  <c r="H687" i="2" s="1"/>
  <c r="G688" i="2"/>
  <c r="H688" i="2" s="1"/>
  <c r="G689" i="2"/>
  <c r="H689" i="2" s="1"/>
  <c r="G690" i="2"/>
  <c r="H690" i="2" s="1"/>
  <c r="G691" i="2"/>
  <c r="H691" i="2" s="1"/>
  <c r="G692" i="2"/>
  <c r="H692" i="2" s="1"/>
  <c r="G693" i="2"/>
  <c r="H693" i="2" s="1"/>
  <c r="G694" i="2"/>
  <c r="H694" i="2" s="1"/>
  <c r="G695" i="2"/>
  <c r="H695" i="2" s="1"/>
  <c r="G696" i="2"/>
  <c r="H696" i="2" s="1"/>
  <c r="G697" i="2"/>
  <c r="H697" i="2" s="1"/>
  <c r="G698" i="2"/>
  <c r="H698" i="2" s="1"/>
  <c r="G699" i="2"/>
  <c r="H699" i="2" s="1"/>
  <c r="G700" i="2"/>
  <c r="H700" i="2" s="1"/>
  <c r="G701" i="2"/>
  <c r="H701" i="2" s="1"/>
  <c r="G702" i="2"/>
  <c r="H702" i="2" s="1"/>
  <c r="G703" i="2"/>
  <c r="H703" i="2" s="1"/>
  <c r="G704" i="2"/>
  <c r="H704" i="2" s="1"/>
  <c r="G705" i="2"/>
  <c r="H705" i="2" s="1"/>
  <c r="G706" i="2"/>
  <c r="H706" i="2" s="1"/>
  <c r="G707" i="2"/>
  <c r="H707" i="2" s="1"/>
  <c r="G708" i="2"/>
  <c r="H708" i="2" s="1"/>
  <c r="G709" i="2"/>
  <c r="H709" i="2" s="1"/>
  <c r="G710" i="2"/>
  <c r="H710" i="2" s="1"/>
  <c r="G711" i="2"/>
  <c r="H711" i="2" s="1"/>
  <c r="G712" i="2"/>
  <c r="H712" i="2" s="1"/>
  <c r="G713" i="2"/>
  <c r="H713" i="2" s="1"/>
  <c r="G714" i="2"/>
  <c r="H714" i="2" s="1"/>
  <c r="G715" i="2"/>
  <c r="H715" i="2" s="1"/>
  <c r="G716" i="2"/>
  <c r="H716" i="2" s="1"/>
  <c r="G717" i="2"/>
  <c r="H717" i="2" s="1"/>
  <c r="G718" i="2"/>
  <c r="H718" i="2" s="1"/>
  <c r="G719" i="2"/>
  <c r="H719" i="2" s="1"/>
  <c r="G720" i="2"/>
  <c r="H720" i="2" s="1"/>
  <c r="G721" i="2"/>
  <c r="H721" i="2" s="1"/>
  <c r="G722" i="2"/>
  <c r="H722" i="2" s="1"/>
  <c r="G723" i="2"/>
  <c r="H723" i="2" s="1"/>
  <c r="G724" i="2"/>
  <c r="H724" i="2" s="1"/>
  <c r="G725" i="2"/>
  <c r="H725" i="2" s="1"/>
  <c r="G726" i="2"/>
  <c r="H726" i="2" s="1"/>
  <c r="G727" i="2"/>
  <c r="H727" i="2" s="1"/>
  <c r="G728" i="2"/>
  <c r="H728" i="2" s="1"/>
  <c r="G729" i="2"/>
  <c r="H729" i="2" s="1"/>
  <c r="G730" i="2"/>
  <c r="H730" i="2" s="1"/>
  <c r="G731" i="2"/>
  <c r="H731" i="2" s="1"/>
  <c r="G732" i="2"/>
  <c r="H732" i="2" s="1"/>
  <c r="G733" i="2"/>
  <c r="H733" i="2" s="1"/>
  <c r="G734" i="2"/>
  <c r="H734" i="2" s="1"/>
  <c r="G735" i="2"/>
  <c r="H735" i="2" s="1"/>
  <c r="G736" i="2"/>
  <c r="H736" i="2" s="1"/>
  <c r="G737" i="2"/>
  <c r="H737" i="2" s="1"/>
  <c r="G738" i="2"/>
  <c r="H738" i="2" s="1"/>
  <c r="G739" i="2"/>
  <c r="H739" i="2" s="1"/>
  <c r="G740" i="2"/>
  <c r="H740" i="2" s="1"/>
  <c r="G741" i="2"/>
  <c r="H741" i="2" s="1"/>
  <c r="G742" i="2"/>
  <c r="H742" i="2" s="1"/>
  <c r="G743" i="2"/>
  <c r="H743" i="2" s="1"/>
  <c r="G744" i="2"/>
  <c r="H744" i="2" s="1"/>
  <c r="G745" i="2"/>
  <c r="H745" i="2" s="1"/>
  <c r="G746" i="2"/>
  <c r="H746" i="2" s="1"/>
  <c r="G747" i="2"/>
  <c r="H747" i="2" s="1"/>
  <c r="G748" i="2"/>
  <c r="H748" i="2" s="1"/>
  <c r="G749" i="2"/>
  <c r="H749" i="2" s="1"/>
  <c r="G750" i="2"/>
  <c r="H750" i="2" s="1"/>
  <c r="G751" i="2"/>
  <c r="H751" i="2" s="1"/>
  <c r="G752" i="2"/>
  <c r="H752" i="2" s="1"/>
  <c r="G753" i="2"/>
  <c r="H753" i="2" s="1"/>
  <c r="G754" i="2"/>
  <c r="H754" i="2" s="1"/>
  <c r="G755" i="2"/>
  <c r="H755" i="2" s="1"/>
  <c r="G756" i="2"/>
  <c r="H756" i="2" s="1"/>
  <c r="G757" i="2"/>
  <c r="H757" i="2" s="1"/>
  <c r="G758" i="2"/>
  <c r="H758" i="2" s="1"/>
  <c r="G759" i="2"/>
  <c r="H759" i="2" s="1"/>
  <c r="G760" i="2"/>
  <c r="H760" i="2" s="1"/>
  <c r="G761" i="2"/>
  <c r="H761" i="2" s="1"/>
  <c r="G762" i="2"/>
  <c r="H762" i="2" s="1"/>
  <c r="G763" i="2"/>
  <c r="H763" i="2" s="1"/>
  <c r="G764" i="2"/>
  <c r="H764" i="2" s="1"/>
  <c r="G765" i="2"/>
  <c r="H765" i="2" s="1"/>
  <c r="G766" i="2"/>
  <c r="H766" i="2" s="1"/>
  <c r="G767" i="2"/>
  <c r="H767" i="2" s="1"/>
  <c r="G768" i="2"/>
  <c r="H768" i="2" s="1"/>
  <c r="G769" i="2"/>
  <c r="H769" i="2" s="1"/>
  <c r="G770" i="2"/>
  <c r="H770" i="2" s="1"/>
  <c r="G771" i="2"/>
  <c r="H771" i="2" s="1"/>
  <c r="G772" i="2"/>
  <c r="H772" i="2" s="1"/>
  <c r="G773" i="2"/>
  <c r="H773" i="2" s="1"/>
  <c r="G774" i="2"/>
  <c r="H774" i="2" s="1"/>
  <c r="G775" i="2"/>
  <c r="H775" i="2" s="1"/>
  <c r="G776" i="2"/>
  <c r="H776" i="2" s="1"/>
  <c r="G777" i="2"/>
  <c r="H777" i="2" s="1"/>
  <c r="G778" i="2"/>
  <c r="H778" i="2" s="1"/>
  <c r="G779" i="2"/>
  <c r="H779" i="2" s="1"/>
  <c r="G780" i="2"/>
  <c r="H780" i="2" s="1"/>
  <c r="G781" i="2"/>
  <c r="H781" i="2" s="1"/>
  <c r="G782" i="2"/>
  <c r="H782" i="2" s="1"/>
  <c r="G783" i="2"/>
  <c r="H783" i="2" s="1"/>
  <c r="G784" i="2"/>
  <c r="H784" i="2" s="1"/>
  <c r="G785" i="2"/>
  <c r="H785" i="2" s="1"/>
  <c r="G786" i="2"/>
  <c r="H786" i="2" s="1"/>
  <c r="G787" i="2"/>
  <c r="H787" i="2" s="1"/>
  <c r="G788" i="2"/>
  <c r="H788" i="2" s="1"/>
  <c r="G789" i="2"/>
  <c r="H789" i="2" s="1"/>
  <c r="G790" i="2"/>
  <c r="H790" i="2" s="1"/>
  <c r="G791" i="2"/>
  <c r="H791" i="2" s="1"/>
  <c r="G792" i="2"/>
  <c r="H792" i="2" s="1"/>
  <c r="G793" i="2"/>
  <c r="H793" i="2" s="1"/>
  <c r="G794" i="2"/>
  <c r="H794" i="2" s="1"/>
  <c r="G795" i="2"/>
  <c r="H795" i="2" s="1"/>
  <c r="G796" i="2"/>
  <c r="H796" i="2" s="1"/>
  <c r="G797" i="2"/>
  <c r="H797" i="2" s="1"/>
  <c r="G798" i="2"/>
  <c r="H798" i="2" s="1"/>
  <c r="G799" i="2"/>
  <c r="H799" i="2" s="1"/>
  <c r="G800" i="2"/>
  <c r="H800" i="2" s="1"/>
  <c r="G801" i="2"/>
  <c r="H801" i="2" s="1"/>
  <c r="G601" i="2"/>
  <c r="H601" i="2" s="1"/>
  <c r="G401" i="2" l="1"/>
  <c r="H401" i="2" s="1"/>
  <c r="G402" i="2"/>
  <c r="H402" i="2" s="1"/>
  <c r="G403" i="2"/>
  <c r="H403" i="2" s="1"/>
  <c r="G404" i="2"/>
  <c r="H404" i="2" s="1"/>
  <c r="G405" i="2"/>
  <c r="H405" i="2" s="1"/>
  <c r="G406" i="2"/>
  <c r="H406" i="2" s="1"/>
  <c r="G407" i="2"/>
  <c r="H407" i="2" s="1"/>
  <c r="G408" i="2"/>
  <c r="H408" i="2" s="1"/>
  <c r="G409" i="2"/>
  <c r="H409" i="2" s="1"/>
  <c r="G410" i="2"/>
  <c r="H410" i="2" s="1"/>
  <c r="G411" i="2"/>
  <c r="H411" i="2" s="1"/>
  <c r="G412" i="2"/>
  <c r="H412" i="2" s="1"/>
  <c r="G413" i="2"/>
  <c r="H413" i="2" s="1"/>
  <c r="G414" i="2"/>
  <c r="H414" i="2" s="1"/>
  <c r="G415" i="2"/>
  <c r="H415" i="2" s="1"/>
  <c r="G416" i="2"/>
  <c r="H416" i="2" s="1"/>
  <c r="G417" i="2"/>
  <c r="H417" i="2" s="1"/>
  <c r="G418" i="2"/>
  <c r="H418" i="2" s="1"/>
  <c r="G419" i="2"/>
  <c r="H419" i="2" s="1"/>
  <c r="G420" i="2"/>
  <c r="H420" i="2" s="1"/>
  <c r="G421" i="2"/>
  <c r="H421" i="2" s="1"/>
  <c r="G422" i="2"/>
  <c r="H422" i="2" s="1"/>
  <c r="G423" i="2"/>
  <c r="H423" i="2" s="1"/>
  <c r="G424" i="2"/>
  <c r="H424" i="2" s="1"/>
  <c r="G425" i="2"/>
  <c r="H425" i="2" s="1"/>
  <c r="G426" i="2"/>
  <c r="H426" i="2" s="1"/>
  <c r="G427" i="2"/>
  <c r="H427" i="2" s="1"/>
  <c r="G428" i="2"/>
  <c r="H428" i="2" s="1"/>
  <c r="G429" i="2"/>
  <c r="H429" i="2" s="1"/>
  <c r="G430" i="2"/>
  <c r="H430" i="2" s="1"/>
  <c r="G431" i="2"/>
  <c r="H431" i="2" s="1"/>
  <c r="G432" i="2"/>
  <c r="H432" i="2" s="1"/>
  <c r="G433" i="2"/>
  <c r="H433" i="2" s="1"/>
  <c r="G434" i="2"/>
  <c r="H434" i="2" s="1"/>
  <c r="G435" i="2"/>
  <c r="H435" i="2" s="1"/>
  <c r="G436" i="2"/>
  <c r="H436" i="2" s="1"/>
  <c r="G437" i="2"/>
  <c r="H437" i="2" s="1"/>
  <c r="G438" i="2"/>
  <c r="H438" i="2" s="1"/>
  <c r="G439" i="2"/>
  <c r="H439" i="2" s="1"/>
  <c r="G440" i="2"/>
  <c r="H440" i="2" s="1"/>
  <c r="G441" i="2"/>
  <c r="H441" i="2" s="1"/>
  <c r="G442" i="2"/>
  <c r="H442" i="2" s="1"/>
  <c r="G443" i="2"/>
  <c r="H443" i="2" s="1"/>
  <c r="G444" i="2"/>
  <c r="H444" i="2" s="1"/>
  <c r="G445" i="2"/>
  <c r="H445" i="2" s="1"/>
  <c r="G446" i="2"/>
  <c r="H446" i="2" s="1"/>
  <c r="G447" i="2"/>
  <c r="H447" i="2" s="1"/>
  <c r="G448" i="2"/>
  <c r="H448" i="2" s="1"/>
  <c r="G449" i="2"/>
  <c r="H449" i="2" s="1"/>
  <c r="G450" i="2"/>
  <c r="H450" i="2" s="1"/>
  <c r="G451" i="2"/>
  <c r="H451" i="2" s="1"/>
  <c r="G452" i="2"/>
  <c r="H452" i="2" s="1"/>
  <c r="G453" i="2"/>
  <c r="H453" i="2" s="1"/>
  <c r="G454" i="2"/>
  <c r="H454" i="2" s="1"/>
  <c r="G455" i="2"/>
  <c r="H455" i="2" s="1"/>
  <c r="G456" i="2"/>
  <c r="H456" i="2" s="1"/>
  <c r="G457" i="2"/>
  <c r="H457" i="2" s="1"/>
  <c r="G458" i="2"/>
  <c r="H458" i="2" s="1"/>
  <c r="G459" i="2"/>
  <c r="H459" i="2" s="1"/>
  <c r="G460" i="2"/>
  <c r="H460" i="2" s="1"/>
  <c r="G461" i="2"/>
  <c r="H461" i="2" s="1"/>
  <c r="G462" i="2"/>
  <c r="H462" i="2" s="1"/>
  <c r="G463" i="2"/>
  <c r="H463" i="2" s="1"/>
  <c r="G464" i="2"/>
  <c r="H464" i="2" s="1"/>
  <c r="G465" i="2"/>
  <c r="H465" i="2" s="1"/>
  <c r="G466" i="2"/>
  <c r="H466" i="2" s="1"/>
  <c r="G467" i="2"/>
  <c r="H467" i="2" s="1"/>
  <c r="G468" i="2"/>
  <c r="H468" i="2" s="1"/>
  <c r="G469" i="2"/>
  <c r="H469" i="2" s="1"/>
  <c r="G470" i="2"/>
  <c r="H470" i="2" s="1"/>
  <c r="G471" i="2"/>
  <c r="H471" i="2" s="1"/>
  <c r="G472" i="2"/>
  <c r="H472" i="2" s="1"/>
  <c r="G473" i="2"/>
  <c r="H473" i="2" s="1"/>
  <c r="G474" i="2"/>
  <c r="H474" i="2" s="1"/>
  <c r="G475" i="2"/>
  <c r="H475" i="2" s="1"/>
  <c r="G476" i="2"/>
  <c r="H476" i="2" s="1"/>
  <c r="G477" i="2"/>
  <c r="H477" i="2" s="1"/>
  <c r="G478" i="2"/>
  <c r="H478" i="2" s="1"/>
  <c r="G479" i="2"/>
  <c r="H479" i="2" s="1"/>
  <c r="G480" i="2"/>
  <c r="H480" i="2" s="1"/>
  <c r="G481" i="2"/>
  <c r="H481" i="2" s="1"/>
  <c r="G482" i="2"/>
  <c r="H482" i="2" s="1"/>
  <c r="G483" i="2"/>
  <c r="H483" i="2" s="1"/>
  <c r="G484" i="2"/>
  <c r="H484" i="2" s="1"/>
  <c r="G485" i="2"/>
  <c r="H485" i="2" s="1"/>
  <c r="G486" i="2"/>
  <c r="H486" i="2" s="1"/>
  <c r="G487" i="2"/>
  <c r="H487" i="2" s="1"/>
  <c r="G488" i="2"/>
  <c r="H488" i="2" s="1"/>
  <c r="G489" i="2"/>
  <c r="H489" i="2" s="1"/>
  <c r="G490" i="2"/>
  <c r="H490" i="2" s="1"/>
  <c r="G491" i="2"/>
  <c r="H491" i="2" s="1"/>
  <c r="G492" i="2"/>
  <c r="H492" i="2" s="1"/>
  <c r="G493" i="2"/>
  <c r="H493" i="2" s="1"/>
  <c r="G494" i="2"/>
  <c r="H494" i="2" s="1"/>
  <c r="G495" i="2"/>
  <c r="H495" i="2" s="1"/>
  <c r="G496" i="2"/>
  <c r="H496" i="2" s="1"/>
  <c r="G497" i="2"/>
  <c r="H497" i="2" s="1"/>
  <c r="G498" i="2"/>
  <c r="H498" i="2" s="1"/>
  <c r="G499" i="2"/>
  <c r="H499" i="2" s="1"/>
  <c r="G500" i="2"/>
  <c r="H500" i="2" s="1"/>
  <c r="G501" i="2"/>
  <c r="H501" i="2" s="1"/>
  <c r="G502" i="2"/>
  <c r="H502" i="2" s="1"/>
  <c r="G503" i="2"/>
  <c r="H503" i="2" s="1"/>
  <c r="G504" i="2"/>
  <c r="H504" i="2" s="1"/>
  <c r="G505" i="2"/>
  <c r="H505" i="2" s="1"/>
  <c r="G506" i="2"/>
  <c r="H506" i="2" s="1"/>
  <c r="G507" i="2"/>
  <c r="H507" i="2" s="1"/>
  <c r="G508" i="2"/>
  <c r="H508" i="2" s="1"/>
  <c r="G509" i="2"/>
  <c r="H509" i="2" s="1"/>
  <c r="G510" i="2"/>
  <c r="H510" i="2" s="1"/>
  <c r="G511" i="2"/>
  <c r="H511" i="2" s="1"/>
  <c r="G512" i="2"/>
  <c r="H512" i="2" s="1"/>
  <c r="G513" i="2"/>
  <c r="H513" i="2" s="1"/>
  <c r="G514" i="2"/>
  <c r="H514" i="2" s="1"/>
  <c r="G515" i="2"/>
  <c r="H515" i="2" s="1"/>
  <c r="G516" i="2"/>
  <c r="H516" i="2" s="1"/>
  <c r="G517" i="2"/>
  <c r="H517" i="2" s="1"/>
  <c r="G518" i="2"/>
  <c r="H518" i="2" s="1"/>
  <c r="G519" i="2"/>
  <c r="H519" i="2" s="1"/>
  <c r="G520" i="2"/>
  <c r="H520" i="2" s="1"/>
  <c r="G521" i="2"/>
  <c r="H521" i="2" s="1"/>
  <c r="G522" i="2"/>
  <c r="H522" i="2" s="1"/>
  <c r="G523" i="2"/>
  <c r="H523" i="2" s="1"/>
  <c r="G524" i="2"/>
  <c r="H524" i="2" s="1"/>
  <c r="G525" i="2"/>
  <c r="H525" i="2" s="1"/>
  <c r="G526" i="2"/>
  <c r="H526" i="2" s="1"/>
  <c r="G527" i="2"/>
  <c r="H527" i="2" s="1"/>
  <c r="G528" i="2"/>
  <c r="H528" i="2" s="1"/>
  <c r="G529" i="2"/>
  <c r="H529" i="2" s="1"/>
  <c r="G530" i="2"/>
  <c r="H530" i="2" s="1"/>
  <c r="G531" i="2"/>
  <c r="H531" i="2" s="1"/>
  <c r="G532" i="2"/>
  <c r="H532" i="2" s="1"/>
  <c r="G533" i="2"/>
  <c r="H533" i="2" s="1"/>
  <c r="G534" i="2"/>
  <c r="H534" i="2" s="1"/>
  <c r="G535" i="2"/>
  <c r="H535" i="2" s="1"/>
  <c r="G536" i="2"/>
  <c r="H536" i="2" s="1"/>
  <c r="G537" i="2"/>
  <c r="H537" i="2" s="1"/>
  <c r="G538" i="2"/>
  <c r="H538" i="2" s="1"/>
  <c r="G539" i="2"/>
  <c r="H539" i="2" s="1"/>
  <c r="G540" i="2"/>
  <c r="H540" i="2" s="1"/>
  <c r="G541" i="2"/>
  <c r="H541" i="2" s="1"/>
  <c r="G542" i="2"/>
  <c r="H542" i="2" s="1"/>
  <c r="G543" i="2"/>
  <c r="H543" i="2" s="1"/>
  <c r="G544" i="2"/>
  <c r="H544" i="2" s="1"/>
  <c r="G545" i="2"/>
  <c r="H545" i="2" s="1"/>
  <c r="G546" i="2"/>
  <c r="H546" i="2" s="1"/>
  <c r="G547" i="2"/>
  <c r="H547" i="2" s="1"/>
  <c r="G548" i="2"/>
  <c r="H548" i="2" s="1"/>
  <c r="G549" i="2"/>
  <c r="H549" i="2" s="1"/>
  <c r="G550" i="2"/>
  <c r="H550" i="2" s="1"/>
  <c r="G551" i="2"/>
  <c r="H551" i="2" s="1"/>
  <c r="G552" i="2"/>
  <c r="H552" i="2" s="1"/>
  <c r="G553" i="2"/>
  <c r="H553" i="2" s="1"/>
  <c r="G554" i="2"/>
  <c r="H554" i="2" s="1"/>
  <c r="G555" i="2"/>
  <c r="H555" i="2" s="1"/>
  <c r="G556" i="2"/>
  <c r="H556" i="2" s="1"/>
  <c r="G557" i="2"/>
  <c r="H557" i="2" s="1"/>
  <c r="G558" i="2"/>
  <c r="H558" i="2" s="1"/>
  <c r="G559" i="2"/>
  <c r="H559" i="2" s="1"/>
  <c r="G560" i="2"/>
  <c r="H560" i="2" s="1"/>
  <c r="G561" i="2"/>
  <c r="H561" i="2" s="1"/>
  <c r="G562" i="2"/>
  <c r="H562" i="2" s="1"/>
  <c r="G563" i="2"/>
  <c r="H563" i="2" s="1"/>
  <c r="G564" i="2"/>
  <c r="H564" i="2" s="1"/>
  <c r="G565" i="2"/>
  <c r="H565" i="2" s="1"/>
  <c r="G566" i="2"/>
  <c r="H566" i="2" s="1"/>
  <c r="G567" i="2"/>
  <c r="H567" i="2" s="1"/>
  <c r="G568" i="2"/>
  <c r="H568" i="2" s="1"/>
  <c r="G569" i="2"/>
  <c r="H569" i="2" s="1"/>
  <c r="G570" i="2"/>
  <c r="H570" i="2" s="1"/>
  <c r="G571" i="2"/>
  <c r="H571" i="2" s="1"/>
  <c r="G572" i="2"/>
  <c r="H572" i="2" s="1"/>
  <c r="G573" i="2"/>
  <c r="H573" i="2" s="1"/>
  <c r="G574" i="2"/>
  <c r="H574" i="2" s="1"/>
  <c r="G575" i="2"/>
  <c r="H575" i="2" s="1"/>
  <c r="G576" i="2"/>
  <c r="H576" i="2" s="1"/>
  <c r="G577" i="2"/>
  <c r="H577" i="2" s="1"/>
  <c r="G578" i="2"/>
  <c r="H578" i="2" s="1"/>
  <c r="G579" i="2"/>
  <c r="H579" i="2" s="1"/>
  <c r="G580" i="2"/>
  <c r="H580" i="2" s="1"/>
  <c r="G581" i="2"/>
  <c r="H581" i="2" s="1"/>
  <c r="G582" i="2"/>
  <c r="H582" i="2" s="1"/>
  <c r="G583" i="2"/>
  <c r="H583" i="2" s="1"/>
  <c r="G584" i="2"/>
  <c r="H584" i="2" s="1"/>
  <c r="G585" i="2"/>
  <c r="H585" i="2" s="1"/>
  <c r="G586" i="2"/>
  <c r="H586" i="2" s="1"/>
  <c r="G587" i="2"/>
  <c r="H587" i="2" s="1"/>
  <c r="G588" i="2"/>
  <c r="H588" i="2" s="1"/>
  <c r="G589" i="2"/>
  <c r="H589" i="2" s="1"/>
  <c r="G590" i="2"/>
  <c r="H590" i="2" s="1"/>
  <c r="G591" i="2"/>
  <c r="H591" i="2" s="1"/>
  <c r="G592" i="2"/>
  <c r="H592" i="2" s="1"/>
  <c r="G593" i="2"/>
  <c r="H593" i="2" s="1"/>
  <c r="G594" i="2"/>
  <c r="H594" i="2" s="1"/>
  <c r="G595" i="2"/>
  <c r="H595" i="2" s="1"/>
  <c r="G596" i="2"/>
  <c r="H596" i="2" s="1"/>
  <c r="G597" i="2"/>
  <c r="H597" i="2" s="1"/>
  <c r="G598" i="2"/>
  <c r="H598" i="2" s="1"/>
  <c r="G599" i="2"/>
  <c r="H599" i="2" s="1"/>
  <c r="G600" i="2"/>
  <c r="H600" i="2" s="1"/>
  <c r="G400" i="2"/>
  <c r="H400" i="2" s="1"/>
  <c r="C14" i="1" l="1"/>
  <c r="C18" i="1" l="1"/>
  <c r="D18" i="1" s="1"/>
  <c r="F18" i="1" s="1"/>
  <c r="L18" i="1" s="1"/>
  <c r="M18" i="1" s="1"/>
  <c r="C19" i="1"/>
  <c r="D19" i="1" s="1"/>
  <c r="F19" i="1" s="1"/>
  <c r="C20" i="1"/>
  <c r="D20" i="1" s="1"/>
  <c r="F20" i="1" s="1"/>
  <c r="C21" i="1"/>
  <c r="D21" i="1" s="1"/>
  <c r="F21" i="1" s="1"/>
  <c r="C22" i="1"/>
  <c r="D22" i="1" s="1"/>
  <c r="F22" i="1" s="1"/>
  <c r="C23" i="1"/>
  <c r="D23" i="1" s="1"/>
  <c r="F23" i="1" s="1"/>
  <c r="G26" i="1"/>
  <c r="G20" i="1" l="1"/>
  <c r="L20" i="1"/>
  <c r="M20" i="1" s="1"/>
  <c r="I20" i="1"/>
  <c r="J20" i="1" s="1"/>
  <c r="G23" i="1"/>
  <c r="L23" i="1"/>
  <c r="M23" i="1" s="1"/>
  <c r="I23" i="1"/>
  <c r="J23" i="1" s="1"/>
  <c r="G21" i="1"/>
  <c r="L21" i="1"/>
  <c r="M21" i="1" s="1"/>
  <c r="I21" i="1"/>
  <c r="J21" i="1" s="1"/>
  <c r="G22" i="1"/>
  <c r="L22" i="1"/>
  <c r="M22" i="1" s="1"/>
  <c r="I22" i="1"/>
  <c r="J22" i="1" s="1"/>
  <c r="G19" i="1"/>
  <c r="L19" i="1"/>
  <c r="M19" i="1" s="1"/>
  <c r="I19" i="1"/>
  <c r="J19" i="1" s="1"/>
  <c r="G18" i="1"/>
  <c r="I18" i="1"/>
  <c r="J18" i="1" s="1"/>
  <c r="G3" i="2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9" i="2"/>
  <c r="H39" i="2" s="1"/>
  <c r="G37" i="2"/>
  <c r="H37" i="2" s="1"/>
  <c r="G38" i="2"/>
  <c r="H38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1" i="2"/>
  <c r="H51" i="2" s="1"/>
  <c r="G50" i="2"/>
  <c r="H50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62" i="2"/>
  <c r="H62" i="2" s="1"/>
  <c r="G61" i="2"/>
  <c r="H61" i="2" s="1"/>
  <c r="G59" i="2"/>
  <c r="H59" i="2" s="1"/>
  <c r="G60" i="2"/>
  <c r="H60" i="2" s="1"/>
  <c r="G58" i="2"/>
  <c r="H58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2" i="2"/>
  <c r="H82" i="2" s="1"/>
  <c r="G81" i="2"/>
  <c r="H81" i="2" s="1"/>
  <c r="G83" i="2"/>
  <c r="H83" i="2" s="1"/>
  <c r="G84" i="2"/>
  <c r="H84" i="2" s="1"/>
  <c r="G86" i="2"/>
  <c r="H86" i="2" s="1"/>
  <c r="G85" i="2"/>
  <c r="H85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7" i="2"/>
  <c r="H157" i="2" s="1"/>
  <c r="G155" i="2"/>
  <c r="H155" i="2" s="1"/>
  <c r="G156" i="2"/>
  <c r="H156" i="2" s="1"/>
  <c r="G158" i="2"/>
  <c r="H158" i="2" s="1"/>
  <c r="G159" i="2"/>
  <c r="H159" i="2" s="1"/>
  <c r="G160" i="2"/>
  <c r="H160" i="2" s="1"/>
  <c r="G161" i="2"/>
  <c r="H161" i="2" s="1"/>
  <c r="G163" i="2"/>
  <c r="H163" i="2" s="1"/>
  <c r="G164" i="2"/>
  <c r="H164" i="2" s="1"/>
  <c r="G162" i="2"/>
  <c r="H162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1" i="2"/>
  <c r="H181" i="2" s="1"/>
  <c r="G182" i="2"/>
  <c r="H182" i="2" s="1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2" i="2"/>
  <c r="H192" i="2" s="1"/>
  <c r="G193" i="2"/>
  <c r="H193" i="2" s="1"/>
  <c r="G194" i="2"/>
  <c r="H194" i="2" s="1"/>
  <c r="G195" i="2"/>
  <c r="H195" i="2" s="1"/>
  <c r="G196" i="2"/>
  <c r="H196" i="2" s="1"/>
  <c r="G197" i="2"/>
  <c r="H197" i="2" s="1"/>
  <c r="G198" i="2"/>
  <c r="H198" i="2" s="1"/>
  <c r="G199" i="2"/>
  <c r="H199" i="2" s="1"/>
  <c r="G2" i="2"/>
  <c r="H2" i="2" s="1"/>
  <c r="G27" i="1"/>
  <c r="G25" i="1"/>
  <c r="G201" i="2"/>
  <c r="G202" i="2"/>
  <c r="G203" i="2"/>
  <c r="G204" i="2"/>
  <c r="G205" i="2"/>
  <c r="H205" i="2" s="1"/>
  <c r="G206" i="2"/>
  <c r="H206" i="2" s="1"/>
  <c r="G207" i="2"/>
  <c r="H207" i="2" s="1"/>
  <c r="G208" i="2"/>
  <c r="G209" i="2"/>
  <c r="G210" i="2"/>
  <c r="H210" i="2" s="1"/>
  <c r="G211" i="2"/>
  <c r="H211" i="2" s="1"/>
  <c r="G212" i="2"/>
  <c r="H212" i="2" s="1"/>
  <c r="G213" i="2"/>
  <c r="H213" i="2" s="1"/>
  <c r="G214" i="2"/>
  <c r="H214" i="2" s="1"/>
  <c r="G215" i="2"/>
  <c r="H215" i="2" s="1"/>
  <c r="G216" i="2"/>
  <c r="H216" i="2" s="1"/>
  <c r="G217" i="2"/>
  <c r="H217" i="2" s="1"/>
  <c r="G218" i="2"/>
  <c r="H218" i="2" s="1"/>
  <c r="G219" i="2"/>
  <c r="H219" i="2" s="1"/>
  <c r="G220" i="2"/>
  <c r="H220" i="2" s="1"/>
  <c r="G221" i="2"/>
  <c r="H221" i="2" s="1"/>
  <c r="G222" i="2"/>
  <c r="H222" i="2" s="1"/>
  <c r="G223" i="2"/>
  <c r="H223" i="2" s="1"/>
  <c r="G224" i="2"/>
  <c r="H224" i="2" s="1"/>
  <c r="G225" i="2"/>
  <c r="H225" i="2" s="1"/>
  <c r="G226" i="2"/>
  <c r="H226" i="2" s="1"/>
  <c r="G227" i="2"/>
  <c r="H227" i="2" s="1"/>
  <c r="G228" i="2"/>
  <c r="H228" i="2" s="1"/>
  <c r="G229" i="2"/>
  <c r="H229" i="2" s="1"/>
  <c r="G230" i="2"/>
  <c r="H230" i="2" s="1"/>
  <c r="G231" i="2"/>
  <c r="H231" i="2" s="1"/>
  <c r="G232" i="2"/>
  <c r="H232" i="2" s="1"/>
  <c r="G233" i="2"/>
  <c r="H233" i="2" s="1"/>
  <c r="G234" i="2"/>
  <c r="H234" i="2" s="1"/>
  <c r="G235" i="2"/>
  <c r="H235" i="2" s="1"/>
  <c r="G236" i="2"/>
  <c r="H236" i="2" s="1"/>
  <c r="G237" i="2"/>
  <c r="H237" i="2" s="1"/>
  <c r="G238" i="2"/>
  <c r="H238" i="2" s="1"/>
  <c r="G239" i="2"/>
  <c r="H239" i="2" s="1"/>
  <c r="G240" i="2"/>
  <c r="H240" i="2" s="1"/>
  <c r="G241" i="2"/>
  <c r="H241" i="2" s="1"/>
  <c r="G242" i="2"/>
  <c r="H242" i="2" s="1"/>
  <c r="G243" i="2"/>
  <c r="H243" i="2" s="1"/>
  <c r="G244" i="2"/>
  <c r="H244" i="2" s="1"/>
  <c r="G245" i="2"/>
  <c r="H245" i="2" s="1"/>
  <c r="G246" i="2"/>
  <c r="H246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 s="1"/>
  <c r="G253" i="2"/>
  <c r="H253" i="2" s="1"/>
  <c r="G254" i="2"/>
  <c r="H254" i="2" s="1"/>
  <c r="G255" i="2"/>
  <c r="H255" i="2" s="1"/>
  <c r="G256" i="2"/>
  <c r="H256" i="2" s="1"/>
  <c r="G257" i="2"/>
  <c r="G258" i="2"/>
  <c r="H258" i="2" s="1"/>
  <c r="G259" i="2"/>
  <c r="H259" i="2" s="1"/>
  <c r="G260" i="2"/>
  <c r="H260" i="2" s="1"/>
  <c r="G261" i="2"/>
  <c r="H261" i="2" s="1"/>
  <c r="G262" i="2"/>
  <c r="H262" i="2" s="1"/>
  <c r="G263" i="2"/>
  <c r="H263" i="2" s="1"/>
  <c r="G264" i="2"/>
  <c r="H264" i="2" s="1"/>
  <c r="G265" i="2"/>
  <c r="H265" i="2" s="1"/>
  <c r="G266" i="2"/>
  <c r="H266" i="2" s="1"/>
  <c r="G267" i="2"/>
  <c r="H267" i="2" s="1"/>
  <c r="G268" i="2"/>
  <c r="H268" i="2" s="1"/>
  <c r="G269" i="2"/>
  <c r="H269" i="2" s="1"/>
  <c r="G270" i="2"/>
  <c r="H270" i="2" s="1"/>
  <c r="G271" i="2"/>
  <c r="H271" i="2" s="1"/>
  <c r="G272" i="2"/>
  <c r="H272" i="2" s="1"/>
  <c r="G273" i="2"/>
  <c r="H273" i="2" s="1"/>
  <c r="G274" i="2"/>
  <c r="H274" i="2" s="1"/>
  <c r="G275" i="2"/>
  <c r="H275" i="2" s="1"/>
  <c r="G276" i="2"/>
  <c r="H276" i="2" s="1"/>
  <c r="G277" i="2"/>
  <c r="H277" i="2" s="1"/>
  <c r="G278" i="2"/>
  <c r="H278" i="2" s="1"/>
  <c r="G279" i="2"/>
  <c r="H279" i="2" s="1"/>
  <c r="G280" i="2"/>
  <c r="H280" i="2" s="1"/>
  <c r="G281" i="2"/>
  <c r="H281" i="2" s="1"/>
  <c r="G282" i="2"/>
  <c r="H282" i="2" s="1"/>
  <c r="G283" i="2"/>
  <c r="H283" i="2" s="1"/>
  <c r="G284" i="2"/>
  <c r="H284" i="2" s="1"/>
  <c r="G285" i="2"/>
  <c r="H285" i="2" s="1"/>
  <c r="G286" i="2"/>
  <c r="H286" i="2" s="1"/>
  <c r="G287" i="2"/>
  <c r="H287" i="2" s="1"/>
  <c r="G288" i="2"/>
  <c r="H288" i="2" s="1"/>
  <c r="G289" i="2"/>
  <c r="H289" i="2" s="1"/>
  <c r="G290" i="2"/>
  <c r="H290" i="2" s="1"/>
  <c r="G291" i="2"/>
  <c r="H291" i="2" s="1"/>
  <c r="G292" i="2"/>
  <c r="H292" i="2" s="1"/>
  <c r="G293" i="2"/>
  <c r="H293" i="2" s="1"/>
  <c r="G294" i="2"/>
  <c r="H294" i="2" s="1"/>
  <c r="G295" i="2"/>
  <c r="H295" i="2" s="1"/>
  <c r="G296" i="2"/>
  <c r="H296" i="2" s="1"/>
  <c r="G297" i="2"/>
  <c r="H297" i="2" s="1"/>
  <c r="G298" i="2"/>
  <c r="H298" i="2" s="1"/>
  <c r="G299" i="2"/>
  <c r="H299" i="2" s="1"/>
  <c r="G300" i="2"/>
  <c r="H300" i="2" s="1"/>
  <c r="G301" i="2"/>
  <c r="H301" i="2" s="1"/>
  <c r="G302" i="2"/>
  <c r="H302" i="2" s="1"/>
  <c r="G303" i="2"/>
  <c r="H303" i="2" s="1"/>
  <c r="G304" i="2"/>
  <c r="H304" i="2" s="1"/>
  <c r="G305" i="2"/>
  <c r="H305" i="2" s="1"/>
  <c r="G306" i="2"/>
  <c r="H306" i="2" s="1"/>
  <c r="G307" i="2"/>
  <c r="H307" i="2" s="1"/>
  <c r="G308" i="2"/>
  <c r="H308" i="2" s="1"/>
  <c r="G309" i="2"/>
  <c r="H309" i="2" s="1"/>
  <c r="G310" i="2"/>
  <c r="H310" i="2" s="1"/>
  <c r="G311" i="2"/>
  <c r="H311" i="2" s="1"/>
  <c r="G312" i="2"/>
  <c r="H312" i="2" s="1"/>
  <c r="G313" i="2"/>
  <c r="H313" i="2" s="1"/>
  <c r="G314" i="2"/>
  <c r="H314" i="2" s="1"/>
  <c r="G315" i="2"/>
  <c r="H315" i="2" s="1"/>
  <c r="G316" i="2"/>
  <c r="H316" i="2" s="1"/>
  <c r="G317" i="2"/>
  <c r="H317" i="2" s="1"/>
  <c r="G318" i="2"/>
  <c r="H318" i="2" s="1"/>
  <c r="G319" i="2"/>
  <c r="H319" i="2" s="1"/>
  <c r="G320" i="2"/>
  <c r="H320" i="2" s="1"/>
  <c r="G321" i="2"/>
  <c r="H321" i="2" s="1"/>
  <c r="G322" i="2"/>
  <c r="H322" i="2" s="1"/>
  <c r="G323" i="2"/>
  <c r="H323" i="2" s="1"/>
  <c r="G324" i="2"/>
  <c r="H324" i="2" s="1"/>
  <c r="G325" i="2"/>
  <c r="H325" i="2" s="1"/>
  <c r="G326" i="2"/>
  <c r="H326" i="2" s="1"/>
  <c r="G327" i="2"/>
  <c r="H327" i="2" s="1"/>
  <c r="G328" i="2"/>
  <c r="H328" i="2" s="1"/>
  <c r="G329" i="2"/>
  <c r="H329" i="2" s="1"/>
  <c r="G330" i="2"/>
  <c r="H330" i="2" s="1"/>
  <c r="G331" i="2"/>
  <c r="H331" i="2" s="1"/>
  <c r="G332" i="2"/>
  <c r="H332" i="2" s="1"/>
  <c r="G333" i="2"/>
  <c r="H333" i="2" s="1"/>
  <c r="G334" i="2"/>
  <c r="H334" i="2" s="1"/>
  <c r="G335" i="2"/>
  <c r="H335" i="2" s="1"/>
  <c r="G336" i="2"/>
  <c r="H336" i="2" s="1"/>
  <c r="G337" i="2"/>
  <c r="H337" i="2" s="1"/>
  <c r="G338" i="2"/>
  <c r="H338" i="2" s="1"/>
  <c r="G339" i="2"/>
  <c r="H339" i="2" s="1"/>
  <c r="G340" i="2"/>
  <c r="H340" i="2" s="1"/>
  <c r="G341" i="2"/>
  <c r="H341" i="2" s="1"/>
  <c r="G342" i="2"/>
  <c r="H342" i="2" s="1"/>
  <c r="G343" i="2"/>
  <c r="H343" i="2" s="1"/>
  <c r="G344" i="2"/>
  <c r="H344" i="2" s="1"/>
  <c r="G345" i="2"/>
  <c r="H345" i="2" s="1"/>
  <c r="G346" i="2"/>
  <c r="H346" i="2" s="1"/>
  <c r="G347" i="2"/>
  <c r="H347" i="2" s="1"/>
  <c r="G348" i="2"/>
  <c r="H348" i="2" s="1"/>
  <c r="G349" i="2"/>
  <c r="H349" i="2" s="1"/>
  <c r="G350" i="2"/>
  <c r="H350" i="2" s="1"/>
  <c r="G351" i="2"/>
  <c r="H351" i="2" s="1"/>
  <c r="G352" i="2"/>
  <c r="H352" i="2" s="1"/>
  <c r="G353" i="2"/>
  <c r="H353" i="2" s="1"/>
  <c r="G354" i="2"/>
  <c r="H354" i="2" s="1"/>
  <c r="G355" i="2"/>
  <c r="H355" i="2" s="1"/>
  <c r="G356" i="2"/>
  <c r="H356" i="2" s="1"/>
  <c r="G357" i="2"/>
  <c r="H357" i="2" s="1"/>
  <c r="G358" i="2"/>
  <c r="H358" i="2" s="1"/>
  <c r="G359" i="2"/>
  <c r="H359" i="2" s="1"/>
  <c r="G360" i="2"/>
  <c r="H360" i="2" s="1"/>
  <c r="G361" i="2"/>
  <c r="H361" i="2" s="1"/>
  <c r="G362" i="2"/>
  <c r="H362" i="2" s="1"/>
  <c r="G363" i="2"/>
  <c r="H363" i="2" s="1"/>
  <c r="G364" i="2"/>
  <c r="H364" i="2" s="1"/>
  <c r="G365" i="2"/>
  <c r="H365" i="2" s="1"/>
  <c r="G366" i="2"/>
  <c r="H366" i="2" s="1"/>
  <c r="G367" i="2"/>
  <c r="H367" i="2" s="1"/>
  <c r="G368" i="2"/>
  <c r="H368" i="2" s="1"/>
  <c r="G369" i="2"/>
  <c r="H369" i="2" s="1"/>
  <c r="G370" i="2"/>
  <c r="H370" i="2" s="1"/>
  <c r="G371" i="2"/>
  <c r="H371" i="2" s="1"/>
  <c r="G372" i="2"/>
  <c r="H372" i="2" s="1"/>
  <c r="G373" i="2"/>
  <c r="H373" i="2" s="1"/>
  <c r="G374" i="2"/>
  <c r="H374" i="2" s="1"/>
  <c r="G375" i="2"/>
  <c r="H375" i="2" s="1"/>
  <c r="G376" i="2"/>
  <c r="H376" i="2" s="1"/>
  <c r="G377" i="2"/>
  <c r="H377" i="2" s="1"/>
  <c r="G378" i="2"/>
  <c r="H378" i="2" s="1"/>
  <c r="G379" i="2"/>
  <c r="H379" i="2" s="1"/>
  <c r="G380" i="2"/>
  <c r="H380" i="2" s="1"/>
  <c r="G381" i="2"/>
  <c r="H381" i="2" s="1"/>
  <c r="G382" i="2"/>
  <c r="H382" i="2" s="1"/>
  <c r="G383" i="2"/>
  <c r="H383" i="2" s="1"/>
  <c r="G384" i="2"/>
  <c r="H384" i="2" s="1"/>
  <c r="G385" i="2"/>
  <c r="H385" i="2" s="1"/>
  <c r="G386" i="2"/>
  <c r="H386" i="2" s="1"/>
  <c r="G387" i="2"/>
  <c r="H387" i="2" s="1"/>
  <c r="G388" i="2"/>
  <c r="H388" i="2" s="1"/>
  <c r="G389" i="2"/>
  <c r="H389" i="2" s="1"/>
  <c r="G390" i="2"/>
  <c r="H390" i="2" s="1"/>
  <c r="G391" i="2"/>
  <c r="H391" i="2" s="1"/>
  <c r="G392" i="2"/>
  <c r="H392" i="2" s="1"/>
  <c r="G393" i="2"/>
  <c r="H393" i="2" s="1"/>
  <c r="G394" i="2"/>
  <c r="H394" i="2" s="1"/>
  <c r="G395" i="2"/>
  <c r="H395" i="2" s="1"/>
  <c r="G396" i="2"/>
  <c r="H396" i="2" s="1"/>
  <c r="G397" i="2"/>
  <c r="G398" i="2"/>
  <c r="H398" i="2" s="1"/>
  <c r="G399" i="2"/>
  <c r="H399" i="2" s="1"/>
  <c r="G200" i="2"/>
  <c r="H201" i="2"/>
  <c r="H202" i="2"/>
  <c r="H203" i="2"/>
  <c r="H204" i="2"/>
  <c r="H208" i="2"/>
  <c r="H209" i="2"/>
  <c r="H257" i="2"/>
  <c r="H397" i="2" l="1"/>
  <c r="H200" i="2"/>
  <c r="K26" i="1" l="1"/>
  <c r="K25" i="1"/>
  <c r="K27" i="1"/>
  <c r="K29" i="1" l="1"/>
  <c r="K31" i="1" s="1"/>
</calcChain>
</file>

<file path=xl/comments1.xml><?xml version="1.0" encoding="utf-8"?>
<comments xmlns="http://schemas.openxmlformats.org/spreadsheetml/2006/main">
  <authors>
    <author xml:space="preserve"> Pablo Platero Chang</author>
    <author>PABLO PLATERO CHANG</author>
  </authors>
  <commentList>
    <comment ref="B8" authorId="0" shapeId="0">
      <text>
        <r>
          <rPr>
            <sz val="8"/>
            <color indexed="81"/>
            <rFont val="Tahoma"/>
            <family val="2"/>
          </rPr>
          <t xml:space="preserve">Digitar Nombre del Servicio si corresponde
</t>
        </r>
      </text>
    </comment>
    <comment ref="G8" authorId="1" shapeId="0">
      <text>
        <r>
          <rPr>
            <sz val="8"/>
            <color indexed="81"/>
            <rFont val="Tahoma"/>
            <family val="2"/>
          </rPr>
          <t>Seleccione el año que requiere evaluar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1" shapeId="0">
      <text>
        <r>
          <rPr>
            <sz val="8"/>
            <color indexed="81"/>
            <rFont val="Tahoma"/>
            <family val="2"/>
          </rPr>
          <t>Seleccione la Escala de Remuneración que desea evaluar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Digitar nombre de la Municipalidad si corresponde</t>
        </r>
      </text>
    </comment>
    <comment ref="K10" authorId="1" shapeId="0">
      <text>
        <r>
          <rPr>
            <sz val="8"/>
            <color indexed="81"/>
            <rFont val="Tahoma"/>
            <family val="2"/>
          </rPr>
          <t>Ingresar comentarios generales o especificaciones especiales del Acto Administrativo o del viático en estudio</t>
        </r>
      </text>
    </comment>
    <comment ref="B13" authorId="0" shapeId="0">
      <text>
        <r>
          <rPr>
            <sz val="8"/>
            <color indexed="81"/>
            <rFont val="Tahoma"/>
            <family val="2"/>
          </rPr>
          <t>Digitar Grado del Funcionario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>Buscar el país de destino desde lista desplegable</t>
        </r>
      </text>
    </comment>
    <comment ref="G31" authorId="0" shapeId="0">
      <text>
        <r>
          <rPr>
            <sz val="8"/>
            <color indexed="81"/>
            <rFont val="Tahoma"/>
            <family val="2"/>
          </rPr>
          <t>Establecer fecha del tipo de cambio</t>
        </r>
      </text>
    </comment>
    <comment ref="G32" authorId="0" shapeId="0">
      <text>
        <r>
          <rPr>
            <sz val="8"/>
            <color indexed="81"/>
            <rFont val="Tahoma"/>
            <family val="2"/>
          </rPr>
          <t>Buscar y digitar el  tipo de cambio al día de pago del Decreto o Resolución.</t>
        </r>
      </text>
    </comment>
  </commentList>
</comments>
</file>

<file path=xl/sharedStrings.xml><?xml version="1.0" encoding="utf-8"?>
<sst xmlns="http://schemas.openxmlformats.org/spreadsheetml/2006/main" count="2374" uniqueCount="1399">
  <si>
    <t>CONTRALORIA GENERAL DE LA REPÚBLICA</t>
  </si>
  <si>
    <t>SERVICIO PÚBLICO:</t>
  </si>
  <si>
    <t>MUNICIPALIDAD:</t>
  </si>
  <si>
    <t>GRADO:</t>
  </si>
  <si>
    <t>DESDE</t>
  </si>
  <si>
    <t>HASTA</t>
  </si>
  <si>
    <t>FACTOR</t>
  </si>
  <si>
    <t>CONSTANTE</t>
  </si>
  <si>
    <t>INCREMENTO</t>
  </si>
  <si>
    <t>TOTAL VIÁTICO (US$)</t>
  </si>
  <si>
    <t>TOTAL VIÁTICO  ($)</t>
  </si>
  <si>
    <t>PORCENTAJE</t>
  </si>
  <si>
    <t>DESTINO</t>
  </si>
  <si>
    <t>COSTO</t>
  </si>
  <si>
    <t>GRADOS</t>
  </si>
  <si>
    <t>Alemania, Bonn</t>
  </si>
  <si>
    <t>Alemania, Hamburgo</t>
  </si>
  <si>
    <t>Antillas Holandesas</t>
  </si>
  <si>
    <t>Luxemburgo</t>
  </si>
  <si>
    <t>EE.UU. Washington, DC</t>
  </si>
  <si>
    <t>EE.UU. San Francisco</t>
  </si>
  <si>
    <t>EE.UU. Miami</t>
  </si>
  <si>
    <t>EE.UU. Nueva York</t>
  </si>
  <si>
    <t>EE.UU. El Paso</t>
  </si>
  <si>
    <t>A</t>
  </si>
  <si>
    <t>B</t>
  </si>
  <si>
    <t>C</t>
  </si>
  <si>
    <t>1A</t>
  </si>
  <si>
    <t>1B</t>
  </si>
  <si>
    <t>1C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</si>
  <si>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</si>
  <si>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</si>
  <si>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</si>
  <si>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</si>
  <si>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</si>
  <si>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</si>
  <si>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</si>
  <si>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</si>
  <si>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</si>
  <si>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</si>
  <si>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</si>
  <si>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</si>
  <si>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</si>
  <si>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</si>
  <si>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</si>
  <si>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</si>
  <si>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</si>
  <si>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</si>
  <si>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</si>
  <si>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</si>
  <si>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</si>
  <si>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</si>
  <si>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</si>
  <si>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</si>
  <si>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</si>
  <si>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</si>
  <si>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</si>
  <si>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</si>
  <si>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</si>
  <si>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</si>
  <si>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VALOR DIARIO</t>
  </si>
  <si>
    <t>TOTAL DÍAS 100%</t>
  </si>
  <si>
    <t>TOTAL DÍAS 40%</t>
  </si>
  <si>
    <t>F/G</t>
  </si>
  <si>
    <t>OBSERVACIONES</t>
  </si>
  <si>
    <t>PERÍODO</t>
  </si>
  <si>
    <t>VALOR DÓLAR OBSERVADO CONFORME A LA FECHA DE AUTORIZACIÓN</t>
  </si>
  <si>
    <t>FUNCIONARIO:</t>
  </si>
  <si>
    <t xml:space="preserve">VIÁTICO BASE US$    </t>
  </si>
  <si>
    <t>INGRESAR PAÍS:</t>
  </si>
  <si>
    <t>N° DÍAS (100%):</t>
  </si>
  <si>
    <t>N° DÍAS (40%):</t>
  </si>
  <si>
    <t xml:space="preserve">VIÁTICO 100% </t>
  </si>
  <si>
    <t>VIÁTICO 40%</t>
  </si>
  <si>
    <t>VIÁTICO</t>
  </si>
  <si>
    <t xml:space="preserve">VIÁTICO </t>
  </si>
  <si>
    <t>N° DÍAS (60%):</t>
  </si>
  <si>
    <t xml:space="preserve">CALCULADORA VIÁTICO INTERNACIONAL </t>
  </si>
  <si>
    <t>AÑO</t>
  </si>
  <si>
    <t>TOTAL DÍAS 60%</t>
  </si>
  <si>
    <t>VIÁTICO 60%</t>
  </si>
  <si>
    <t>2013Alemania, Bonn</t>
  </si>
  <si>
    <t>2013Alemania, Hamburgo</t>
  </si>
  <si>
    <t>2013Antillas Holandesas</t>
  </si>
  <si>
    <t>2013EE.UU. El Paso</t>
  </si>
  <si>
    <t>2013EE.UU. Miami</t>
  </si>
  <si>
    <t>2013EE.UU. Nueva York</t>
  </si>
  <si>
    <t>2013EE.UU. San Francisco</t>
  </si>
  <si>
    <t>2013EE.UU. Washington, DC</t>
  </si>
  <si>
    <t>2013Luxemburgo</t>
  </si>
  <si>
    <t>2012Alemania, Bonn</t>
  </si>
  <si>
    <t>2012Alemania, Hamburgo</t>
  </si>
  <si>
    <t>2012Antillas Holandesas</t>
  </si>
  <si>
    <t>2012EE.UU. El Paso</t>
  </si>
  <si>
    <t>2012EE.UU. Miami</t>
  </si>
  <si>
    <t>2012EE.UU. Nueva York</t>
  </si>
  <si>
    <t>2012EE.UU. San Francisco</t>
  </si>
  <si>
    <t>2012EE.UU. Washington, DC</t>
  </si>
  <si>
    <t>2012Luxemburgo</t>
  </si>
  <si>
    <t>ESCALA REMUNERACION</t>
  </si>
  <si>
    <t>EUS</t>
  </si>
  <si>
    <t>CGR</t>
  </si>
  <si>
    <t>MUN</t>
  </si>
  <si>
    <t>EFS</t>
  </si>
  <si>
    <t>1</t>
  </si>
  <si>
    <t>ESCALA</t>
  </si>
  <si>
    <t>EUSA</t>
  </si>
  <si>
    <t>EUSB</t>
  </si>
  <si>
    <t>EUSC</t>
  </si>
  <si>
    <t>EUS1A</t>
  </si>
  <si>
    <t>EUS1B</t>
  </si>
  <si>
    <t>EUS1C</t>
  </si>
  <si>
    <t>EUS2</t>
  </si>
  <si>
    <t>EUS3</t>
  </si>
  <si>
    <t>EUS4</t>
  </si>
  <si>
    <t>EUS5</t>
  </si>
  <si>
    <t>EUS6</t>
  </si>
  <si>
    <t>EUS7</t>
  </si>
  <si>
    <t>EUS8</t>
  </si>
  <si>
    <t>EUS9</t>
  </si>
  <si>
    <t>EUS10</t>
  </si>
  <si>
    <t>EUS11</t>
  </si>
  <si>
    <t>EUS12</t>
  </si>
  <si>
    <t>EUS13</t>
  </si>
  <si>
    <t>EUS14</t>
  </si>
  <si>
    <t>EUS15</t>
  </si>
  <si>
    <t>EUS16</t>
  </si>
  <si>
    <t>EUS17</t>
  </si>
  <si>
    <t>EUS18</t>
  </si>
  <si>
    <t>EUS19</t>
  </si>
  <si>
    <t>EUS20</t>
  </si>
  <si>
    <t>EUS21</t>
  </si>
  <si>
    <t>EUS22</t>
  </si>
  <si>
    <t>EUS23</t>
  </si>
  <si>
    <t>EUS24</t>
  </si>
  <si>
    <t>EUS25</t>
  </si>
  <si>
    <t>EUS26</t>
  </si>
  <si>
    <t>EUS27</t>
  </si>
  <si>
    <t>EUS28</t>
  </si>
  <si>
    <t>EUS29</t>
  </si>
  <si>
    <t>EUS30</t>
  </si>
  <si>
    <t>EUS31</t>
  </si>
  <si>
    <t>CGRF/G</t>
  </si>
  <si>
    <t>CGR1B</t>
  </si>
  <si>
    <t>CGR2</t>
  </si>
  <si>
    <t>CGR3</t>
  </si>
  <si>
    <t>CGR4</t>
  </si>
  <si>
    <t>CGR5</t>
  </si>
  <si>
    <t>CGR6</t>
  </si>
  <si>
    <t>CGR7</t>
  </si>
  <si>
    <t>CGR8</t>
  </si>
  <si>
    <t>CGR9</t>
  </si>
  <si>
    <t>CGR10</t>
  </si>
  <si>
    <t>CGR11</t>
  </si>
  <si>
    <t>CGR12</t>
  </si>
  <si>
    <t>CGR13</t>
  </si>
  <si>
    <t>CGR14</t>
  </si>
  <si>
    <t>CGR15</t>
  </si>
  <si>
    <t>CGR16</t>
  </si>
  <si>
    <t>CGR17</t>
  </si>
  <si>
    <t>CGR18</t>
  </si>
  <si>
    <t>CGR19</t>
  </si>
  <si>
    <t>CGR20</t>
  </si>
  <si>
    <t>CGR21</t>
  </si>
  <si>
    <t>CGR22</t>
  </si>
  <si>
    <t>CGR23</t>
  </si>
  <si>
    <t>MUN1</t>
  </si>
  <si>
    <t>MUN2</t>
  </si>
  <si>
    <t>MUN3</t>
  </si>
  <si>
    <t>MUN4</t>
  </si>
  <si>
    <t>MUN5</t>
  </si>
  <si>
    <t>MUN6</t>
  </si>
  <si>
    <t>MUN7</t>
  </si>
  <si>
    <t>MUN8</t>
  </si>
  <si>
    <t>MUN9</t>
  </si>
  <si>
    <t>MUN10</t>
  </si>
  <si>
    <t>MUN11</t>
  </si>
  <si>
    <t>MUN12</t>
  </si>
  <si>
    <t>MUN13</t>
  </si>
  <si>
    <t>MUN14</t>
  </si>
  <si>
    <t>MUN15</t>
  </si>
  <si>
    <t>MUN16</t>
  </si>
  <si>
    <t>MUN17</t>
  </si>
  <si>
    <t>MUN18</t>
  </si>
  <si>
    <t>MUN19</t>
  </si>
  <si>
    <t>MUN20</t>
  </si>
  <si>
    <t>EFSF/G</t>
  </si>
  <si>
    <t>EFS1</t>
  </si>
  <si>
    <t>EFS2</t>
  </si>
  <si>
    <t>EFS3</t>
  </si>
  <si>
    <t>EFS4</t>
  </si>
  <si>
    <t>EFS5</t>
  </si>
  <si>
    <t>EFS6</t>
  </si>
  <si>
    <t>EFS7</t>
  </si>
  <si>
    <t>EFS8</t>
  </si>
  <si>
    <t>EFS9</t>
  </si>
  <si>
    <t>EFS10</t>
  </si>
  <si>
    <t>EFS11</t>
  </si>
  <si>
    <t>EFS12</t>
  </si>
  <si>
    <t>EFS13</t>
  </si>
  <si>
    <t>EFS14</t>
  </si>
  <si>
    <t>EFS15</t>
  </si>
  <si>
    <t>EFS16</t>
  </si>
  <si>
    <t>EFS17</t>
  </si>
  <si>
    <t>EFS18</t>
  </si>
  <si>
    <t>EFS19</t>
  </si>
  <si>
    <t>EFS20</t>
  </si>
  <si>
    <t>EFS21</t>
  </si>
  <si>
    <t>EFS22</t>
  </si>
  <si>
    <t>EFS23</t>
  </si>
  <si>
    <t>EFS24</t>
  </si>
  <si>
    <t>EFS25</t>
  </si>
  <si>
    <t>Nota 4: En observaciones anotar antecedentes de la comisión como n°decreto o resolución, condiciones del viaje, etc.</t>
  </si>
  <si>
    <t>Nota 3: No se considera lo indicado en el Decreto Hacienda N°1, de 1991, Artículo 1, Inciso final.</t>
  </si>
  <si>
    <t>Nota 1: Decreto Hacienda N°1, de 1991, Homologa grados de EUS a otras Escalas de la Administración del Estado (Instrucciones Ley de Presupuesto)</t>
  </si>
  <si>
    <t>Canadá, Montreal</t>
  </si>
  <si>
    <t>Canadá, Toronto</t>
  </si>
  <si>
    <t>Canadá, Otawa</t>
  </si>
  <si>
    <t>2012Canadá, Otawa</t>
  </si>
  <si>
    <t>2012Canadá, Toronto</t>
  </si>
  <si>
    <t>2012Canadá, Montreal</t>
  </si>
  <si>
    <t>2013Canadá, Otawa</t>
  </si>
  <si>
    <t>2013Canadá, Toronto</t>
  </si>
  <si>
    <t>2013Canadá, Montreal</t>
  </si>
  <si>
    <t>COSTO (%)</t>
  </si>
  <si>
    <t>Afganistan, Kabul</t>
  </si>
  <si>
    <t>Albania, Tirana</t>
  </si>
  <si>
    <t>Alemania, Berlín</t>
  </si>
  <si>
    <t>Angola, Luanda</t>
  </si>
  <si>
    <t>Antigua Y Barbuda, St. John'S</t>
  </si>
  <si>
    <t>Arabia Saudita, Riyadh</t>
  </si>
  <si>
    <t>Argelia, Argel</t>
  </si>
  <si>
    <t>Argentina, Buenos Aires</t>
  </si>
  <si>
    <t>Armenia, Erevan</t>
  </si>
  <si>
    <t>Australia, Canberra</t>
  </si>
  <si>
    <t>Austria, Viena</t>
  </si>
  <si>
    <t>Azerbaijan, Baku</t>
  </si>
  <si>
    <t>Bahamas, Nassau</t>
  </si>
  <si>
    <t>Bahrein, Manama</t>
  </si>
  <si>
    <t>Bangladesh, Dacca</t>
  </si>
  <si>
    <t>Barbados, Bridgetown</t>
  </si>
  <si>
    <t>Belarús, Minsk</t>
  </si>
  <si>
    <t>Bélgica, Bruselas</t>
  </si>
  <si>
    <t>Belice, Belmopan</t>
  </si>
  <si>
    <t>Benin, Porto Novo</t>
  </si>
  <si>
    <t>Bhután, Timbu</t>
  </si>
  <si>
    <t>Bolivia, La Paz</t>
  </si>
  <si>
    <t>Bosnia-Hercegovina, Zarajevo</t>
  </si>
  <si>
    <t>Botswana, Gaberones</t>
  </si>
  <si>
    <t>Brasil, Brasilia</t>
  </si>
  <si>
    <t>Brunei, Bandar Seri Begawan</t>
  </si>
  <si>
    <t>Bulgaria, Sofia</t>
  </si>
  <si>
    <t>Burkina Fasso, Wagadugu</t>
  </si>
  <si>
    <t>Burundi, Bujumbura</t>
  </si>
  <si>
    <t>Cabo Verde, Praia</t>
  </si>
  <si>
    <t>Camboya, Pnom Penh</t>
  </si>
  <si>
    <t>Camerún, Yacundee</t>
  </si>
  <si>
    <t>Chad, N'Djamena</t>
  </si>
  <si>
    <t>China, Republica Popular, Beijing</t>
  </si>
  <si>
    <t>China, Republica Popular, Hong Kong</t>
  </si>
  <si>
    <t>Chipre, Nicosia</t>
  </si>
  <si>
    <t>Colombia, Bogotá</t>
  </si>
  <si>
    <t>Union Del Comores, Moroni</t>
  </si>
  <si>
    <t>Congo, Brazzaville</t>
  </si>
  <si>
    <t>Corea Del Sur, Seúl</t>
  </si>
  <si>
    <t>Corea Del Norte, Pyongyans</t>
  </si>
  <si>
    <t>Costa De Marfil, Avitjan</t>
  </si>
  <si>
    <t>Costa Rica, San José</t>
  </si>
  <si>
    <t>Croacia, Zagreb</t>
  </si>
  <si>
    <t>Cuba, La Habana</t>
  </si>
  <si>
    <t>Dinamarca, Copenhage</t>
  </si>
  <si>
    <t>Djibuti, Djibuti</t>
  </si>
  <si>
    <t>Dominica, Roseau</t>
  </si>
  <si>
    <t>Ecuador, Quito</t>
  </si>
  <si>
    <t>Egipto, El Cairo</t>
  </si>
  <si>
    <t>El Salvador, San Salvador</t>
  </si>
  <si>
    <t>Emiratos Arabes Uni., Abu-Dhabi</t>
  </si>
  <si>
    <t>Eritrea, Asmara</t>
  </si>
  <si>
    <t>Eslovaquia, Bratislava</t>
  </si>
  <si>
    <t>Eslovenia, Ljubliana</t>
  </si>
  <si>
    <t>España, Madrid</t>
  </si>
  <si>
    <t>Estonia, Tallin</t>
  </si>
  <si>
    <t>Etiopia, Addis Abeba</t>
  </si>
  <si>
    <t>Federacion De Rusia, Moscú</t>
  </si>
  <si>
    <t>Fidji, Suva</t>
  </si>
  <si>
    <t>Filipinas, Manila</t>
  </si>
  <si>
    <t>Finlandia, Helsinski</t>
  </si>
  <si>
    <t>Francia, París</t>
  </si>
  <si>
    <t>Gabon, Libreville</t>
  </si>
  <si>
    <t>Gambia, Banjul</t>
  </si>
  <si>
    <t>Georgia, Tiflis</t>
  </si>
  <si>
    <t>Ghana, Accra</t>
  </si>
  <si>
    <t>Grecia, Atenas</t>
  </si>
  <si>
    <t>Grenada, Saint George</t>
  </si>
  <si>
    <t>Guatemala, C. De Guatemala</t>
  </si>
  <si>
    <t>Guinea, Conakry</t>
  </si>
  <si>
    <t>Guinea Ecuatorial, Mulabo</t>
  </si>
  <si>
    <t>Guinea Bissau, Bissau</t>
  </si>
  <si>
    <t>Guyana, George Town</t>
  </si>
  <si>
    <t>Haiti, Puerto Príncipe</t>
  </si>
  <si>
    <t>Honduras, Tegucigalpa</t>
  </si>
  <si>
    <t>Hungria, Budapest</t>
  </si>
  <si>
    <t>India, Nueva Delhi</t>
  </si>
  <si>
    <t>Indonesia, Yakarta</t>
  </si>
  <si>
    <t>Iran, Teheran</t>
  </si>
  <si>
    <t>Irak, Bagdag</t>
  </si>
  <si>
    <t>Irlanda, Dublin</t>
  </si>
  <si>
    <t>Islandia, Reikiavik</t>
  </si>
  <si>
    <t>Islas Marshall, Majuro</t>
  </si>
  <si>
    <t>Islas Salomon, Honiara</t>
  </si>
  <si>
    <t>Israel, Tel Aviv</t>
  </si>
  <si>
    <t>Italia, Roma</t>
  </si>
  <si>
    <t>Jamaica, Kignston</t>
  </si>
  <si>
    <t>Japon, Tokio</t>
  </si>
  <si>
    <t>Jordania, Amman</t>
  </si>
  <si>
    <t>Kazakhstan, Alma Ata</t>
  </si>
  <si>
    <t>Kenya, Nairobi</t>
  </si>
  <si>
    <t>Kirguistan, Biskek</t>
  </si>
  <si>
    <t>Kiribati, Bairiki</t>
  </si>
  <si>
    <t>Kuwait, Al Kuwait</t>
  </si>
  <si>
    <t>Republica Popular Democratica De Laos, Vientiane</t>
  </si>
  <si>
    <t>Lesotho, Maseru</t>
  </si>
  <si>
    <t>Letonia, Riga</t>
  </si>
  <si>
    <t>El Libano, Beirut</t>
  </si>
  <si>
    <t>Liberia, Monrovia</t>
  </si>
  <si>
    <t>Libia, Tripoli</t>
  </si>
  <si>
    <t>Lituania, Vilna</t>
  </si>
  <si>
    <t>Macedonia, Skopje</t>
  </si>
  <si>
    <t>Madagascar, Antananarivo</t>
  </si>
  <si>
    <t>Malasia, Kuala Lumpur</t>
  </si>
  <si>
    <t>Malawi, Lilongwe</t>
  </si>
  <si>
    <t>Maldivas, Male</t>
  </si>
  <si>
    <t>Mali, Bamako</t>
  </si>
  <si>
    <t>Malta, La Valetta</t>
  </si>
  <si>
    <t>Marruecos, Rabat</t>
  </si>
  <si>
    <t>Mauricio, Port Louis</t>
  </si>
  <si>
    <t>Mauritania, Novakchott</t>
  </si>
  <si>
    <t>Mexico, Ciudad De México</t>
  </si>
  <si>
    <t>Micronesia, Palikir</t>
  </si>
  <si>
    <t>Moldavia, Chisinau</t>
  </si>
  <si>
    <t>Monaco, Mónaco Ville</t>
  </si>
  <si>
    <t>Mongolia, Ulan Bator</t>
  </si>
  <si>
    <t>Montenegro, Podgorica</t>
  </si>
  <si>
    <t>Montserrat, Plymouth</t>
  </si>
  <si>
    <t>Mozambique, Maputu</t>
  </si>
  <si>
    <t>Myanmar, Rangún</t>
  </si>
  <si>
    <t>Namibia, Windhoer</t>
  </si>
  <si>
    <t>Nauru, Yaren</t>
  </si>
  <si>
    <t>Nepal, Katmandú</t>
  </si>
  <si>
    <t>Nicaragua, Managua</t>
  </si>
  <si>
    <t>Niger, Niamey</t>
  </si>
  <si>
    <t>Nigeria, Lagos</t>
  </si>
  <si>
    <t>Noruega, Oslo</t>
  </si>
  <si>
    <t>Nueva Zelandia, Wellington</t>
  </si>
  <si>
    <t>Oman, Mascate</t>
  </si>
  <si>
    <t>Paises Bajos, Amsterdam</t>
  </si>
  <si>
    <t>Pakistan, Islamabad</t>
  </si>
  <si>
    <t>Panamá, Ciudad De Panamá</t>
  </si>
  <si>
    <t>Papua Nueva Guinea, Port Noresby</t>
  </si>
  <si>
    <t>Paraguay, Asunción</t>
  </si>
  <si>
    <t xml:space="preserve">Peru, Lima </t>
  </si>
  <si>
    <t>Polonia, Varsovia</t>
  </si>
  <si>
    <t>Portugal, Lisboa</t>
  </si>
  <si>
    <t>Qatar, Doha</t>
  </si>
  <si>
    <t>Reino Unido, Londres</t>
  </si>
  <si>
    <t>Republica Checa, Praga</t>
  </si>
  <si>
    <t>Republica Democratica Del Congo, Kinshasa</t>
  </si>
  <si>
    <t>Republica Dominicana, Santo Domingo</t>
  </si>
  <si>
    <t>Rep. Centroafricana, Bangui</t>
  </si>
  <si>
    <t>Rumania, Bucarest</t>
  </si>
  <si>
    <t>Ruanda, Kigali</t>
  </si>
  <si>
    <t>Saint Kitts And Nevis, Basseterre</t>
  </si>
  <si>
    <t>Samoa, Tuva</t>
  </si>
  <si>
    <t>San Vicente Y Granadinas, Kingstown</t>
  </si>
  <si>
    <t>Santa Lucia, Castries</t>
  </si>
  <si>
    <t>Santo Tome Y Principe, Sao Tomé</t>
  </si>
  <si>
    <t>Senegal, Dakar</t>
  </si>
  <si>
    <t>Serbia, Belgrado</t>
  </si>
  <si>
    <t>Seychelles, Victoria</t>
  </si>
  <si>
    <t>Sierra Leona, Freetown</t>
  </si>
  <si>
    <t>Singapur, Ciudad De Singapur</t>
  </si>
  <si>
    <t>Siria, Damasco</t>
  </si>
  <si>
    <t>Somalia, Mogadishu</t>
  </si>
  <si>
    <t>Sri Lanka, Colombo</t>
  </si>
  <si>
    <t>Sudafrica, Pretoria</t>
  </si>
  <si>
    <t>Sudan, Jartum</t>
  </si>
  <si>
    <t>Suecia, Estocolmo</t>
  </si>
  <si>
    <t>Suiza, Berna</t>
  </si>
  <si>
    <t>Suriname, Paramaribo</t>
  </si>
  <si>
    <t>Suazilandia, Mbabane</t>
  </si>
  <si>
    <t>Tailandia, Bangkok</t>
  </si>
  <si>
    <t>Tanzania, Dar Es Salaam</t>
  </si>
  <si>
    <t>Tajikistan, Dushanbe</t>
  </si>
  <si>
    <t xml:space="preserve">Timor - Leste, Dili </t>
  </si>
  <si>
    <t>Togo, Lome</t>
  </si>
  <si>
    <t>Tonga, Nuku-Alofa</t>
  </si>
  <si>
    <t>Trinidad Y Tobago, Puerto España</t>
  </si>
  <si>
    <t>Tunez, Tunis</t>
  </si>
  <si>
    <t>Turkmenistan, Ashjabad</t>
  </si>
  <si>
    <t>Turquia, Ankara</t>
  </si>
  <si>
    <t>Tuvalu, Funafuti</t>
  </si>
  <si>
    <t>Ucrania, Kiev</t>
  </si>
  <si>
    <t>Uganda, Kampala</t>
  </si>
  <si>
    <t>Uruguay, Montevideo</t>
  </si>
  <si>
    <t>Uzbekistan, Tashkent</t>
  </si>
  <si>
    <t>Vanuatu, Port Vila En Ejate</t>
  </si>
  <si>
    <t>Venezuela, Caracas</t>
  </si>
  <si>
    <t>Vietnam, Hanoi</t>
  </si>
  <si>
    <t>Yemen, Aden</t>
  </si>
  <si>
    <t>Zambia, Lusaka</t>
  </si>
  <si>
    <t>Zimbabwe, Harare</t>
  </si>
  <si>
    <t xml:space="preserve">Nueva Caledonia, </t>
  </si>
  <si>
    <t>Republica De Palaos, Melekeok</t>
  </si>
  <si>
    <t>Alemania, Dresden</t>
  </si>
  <si>
    <t>VIATICO 100</t>
  </si>
  <si>
    <t>2012Afganistan, Kabul</t>
  </si>
  <si>
    <t>2012Albania, Tirana</t>
  </si>
  <si>
    <t>2012Alemania, Berlín</t>
  </si>
  <si>
    <t>2012Angola, Luanda</t>
  </si>
  <si>
    <t>2012Antigua Y Barbuda, St. John'S</t>
  </si>
  <si>
    <t>2012Arabia Saudita, Riyadh</t>
  </si>
  <si>
    <t>2012Argelia, Argel</t>
  </si>
  <si>
    <t>2012Argentina, Buenos Aires</t>
  </si>
  <si>
    <t>2012Armenia, Erevan</t>
  </si>
  <si>
    <t>2012Australia, Canberra</t>
  </si>
  <si>
    <t>2012Austria, Viena</t>
  </si>
  <si>
    <t>2012Azerbaijan, Baku</t>
  </si>
  <si>
    <t>2012Bahamas, Nassau</t>
  </si>
  <si>
    <t>2012Bahrein, Manama</t>
  </si>
  <si>
    <t>2012Bangladesh, Dacca</t>
  </si>
  <si>
    <t>2012Barbados, Bridgetown</t>
  </si>
  <si>
    <t>2012Belarús, Minsk</t>
  </si>
  <si>
    <t>2012Bélgica, Bruselas</t>
  </si>
  <si>
    <t>2012Belice, Belmopan</t>
  </si>
  <si>
    <t>2012Benin, Porto Novo</t>
  </si>
  <si>
    <t>2012Bhután, Timbu</t>
  </si>
  <si>
    <t>2012Bolivia, La Paz</t>
  </si>
  <si>
    <t>2012Bosnia-Hercegovina, Zarajevo</t>
  </si>
  <si>
    <t>2012Botswana, Gaberones</t>
  </si>
  <si>
    <t>2012Brasil, Brasilia</t>
  </si>
  <si>
    <t>2012Brunei, Bandar Seri Begawan</t>
  </si>
  <si>
    <t>2012Bulgaria, Sofia</t>
  </si>
  <si>
    <t>2012Burkina Fasso, Wagadugu</t>
  </si>
  <si>
    <t>2012Burundi, Bujumbura</t>
  </si>
  <si>
    <t>2012Cabo Verde, Praia</t>
  </si>
  <si>
    <t>2012Camboya, Pnom Penh</t>
  </si>
  <si>
    <t>2012Camerún, Yacundee</t>
  </si>
  <si>
    <t>2012Chad, N'Djamena</t>
  </si>
  <si>
    <t>2012China, Republica Popular, Beijing</t>
  </si>
  <si>
    <t>2012China, Republica Popular, Hong Kong</t>
  </si>
  <si>
    <t>2012Chipre, Nicosia</t>
  </si>
  <si>
    <t>2012Colombia, Bogotá</t>
  </si>
  <si>
    <t>2012Union Del Comores, Moroni</t>
  </si>
  <si>
    <t>2012Congo, Brazzaville</t>
  </si>
  <si>
    <t>2012Corea Del Sur, Seúl</t>
  </si>
  <si>
    <t>2012Corea Del Norte, Pyongyans</t>
  </si>
  <si>
    <t>2012Costa De Marfil, Avitjan</t>
  </si>
  <si>
    <t>2012Costa Rica, San José</t>
  </si>
  <si>
    <t>2012Croacia, Zagreb</t>
  </si>
  <si>
    <t>2012Cuba, La Habana</t>
  </si>
  <si>
    <t>2012Dinamarca, Copenhage</t>
  </si>
  <si>
    <t>2012Djibuti, Djibuti</t>
  </si>
  <si>
    <t>2012Dominica, Roseau</t>
  </si>
  <si>
    <t>2012Ecuador, Quito</t>
  </si>
  <si>
    <t>2012Egipto, El Cairo</t>
  </si>
  <si>
    <t>2012El Salvador, San Salvador</t>
  </si>
  <si>
    <t>2012Emiratos Arabes Uni., Abu-Dhabi</t>
  </si>
  <si>
    <t>2012Eritrea, Asmara</t>
  </si>
  <si>
    <t>2012Eslovaquia, Bratislava</t>
  </si>
  <si>
    <t>2012Eslovenia, Ljubliana</t>
  </si>
  <si>
    <t>2012España, Madrid</t>
  </si>
  <si>
    <t>2012Estonia, Tallin</t>
  </si>
  <si>
    <t>2012Etiopia, Addis Abeba</t>
  </si>
  <si>
    <t>2012Federacion De Rusia, Moscú</t>
  </si>
  <si>
    <t>2012Fidji, Suva</t>
  </si>
  <si>
    <t>2012Filipinas, Manila</t>
  </si>
  <si>
    <t>2012Finlandia, Helsinski</t>
  </si>
  <si>
    <t>2012Francia, París</t>
  </si>
  <si>
    <t>2012Gabon, Libreville</t>
  </si>
  <si>
    <t>2012Gambia, Banjul</t>
  </si>
  <si>
    <t>2012Georgia, Tiflis</t>
  </si>
  <si>
    <t>2012Ghana, Accra</t>
  </si>
  <si>
    <t>2012Grecia, Atenas</t>
  </si>
  <si>
    <t>2012Grenada, Saint George</t>
  </si>
  <si>
    <t>2012Guatemala, C. De Guatemala</t>
  </si>
  <si>
    <t>2012Guinea, Conakry</t>
  </si>
  <si>
    <t>2012Guinea Ecuatorial, Mulabo</t>
  </si>
  <si>
    <t>2012Guinea Bissau, Bissau</t>
  </si>
  <si>
    <t>2012Guyana, George Town</t>
  </si>
  <si>
    <t>2012Haiti, Puerto Príncipe</t>
  </si>
  <si>
    <t>2012Honduras, Tegucigalpa</t>
  </si>
  <si>
    <t>2012Hungria, Budapest</t>
  </si>
  <si>
    <t>2012India, Nueva Delhi</t>
  </si>
  <si>
    <t>2012Indonesia, Yakarta</t>
  </si>
  <si>
    <t>2012Iran, Teheran</t>
  </si>
  <si>
    <t>2012Irak, Bagdag</t>
  </si>
  <si>
    <t>2012Irlanda, Dublin</t>
  </si>
  <si>
    <t>2012Islandia, Reikiavik</t>
  </si>
  <si>
    <t>2012Islas Marshall, Majuro</t>
  </si>
  <si>
    <t>2012Islas Salomon, Honiara</t>
  </si>
  <si>
    <t>2012Israel, Tel Aviv</t>
  </si>
  <si>
    <t>2012Italia, Roma</t>
  </si>
  <si>
    <t>2012Jamaica, Kignston</t>
  </si>
  <si>
    <t>2012Japon, Tokio</t>
  </si>
  <si>
    <t>2012Jordania, Amman</t>
  </si>
  <si>
    <t>2012Kazakhstan, Alma Ata</t>
  </si>
  <si>
    <t>2012Kenya, Nairobi</t>
  </si>
  <si>
    <t>2012Kirguistan, Biskek</t>
  </si>
  <si>
    <t>2012Kiribati, Bairiki</t>
  </si>
  <si>
    <t>2012Kuwait, Al Kuwait</t>
  </si>
  <si>
    <t>2012Republica Popular Democratica De Laos, Vientiane</t>
  </si>
  <si>
    <t>2012Lesotho, Maseru</t>
  </si>
  <si>
    <t>2012Letonia, Riga</t>
  </si>
  <si>
    <t>2012El Libano, Beirut</t>
  </si>
  <si>
    <t>2012Liberia, Monrovia</t>
  </si>
  <si>
    <t>2012Libia, Tripoli</t>
  </si>
  <si>
    <t>2012Lituania, Vilna</t>
  </si>
  <si>
    <t>2012Macedonia, Skopje</t>
  </si>
  <si>
    <t>2012Madagascar, Antananarivo</t>
  </si>
  <si>
    <t>2012Malasia, Kuala Lumpur</t>
  </si>
  <si>
    <t>2012Malawi, Lilongwe</t>
  </si>
  <si>
    <t>2012Maldivas, Male</t>
  </si>
  <si>
    <t>2012Mali, Bamako</t>
  </si>
  <si>
    <t>2012Malta, La Valetta</t>
  </si>
  <si>
    <t>2012Marruecos, Rabat</t>
  </si>
  <si>
    <t>2012Mauricio, Port Louis</t>
  </si>
  <si>
    <t>2012Mauritania, Novakchott</t>
  </si>
  <si>
    <t>2012Mexico, Ciudad De México</t>
  </si>
  <si>
    <t>2012Micronesia, Palikir</t>
  </si>
  <si>
    <t>2012Moldavia, Chisinau</t>
  </si>
  <si>
    <t>2012Monaco, Mónaco Ville</t>
  </si>
  <si>
    <t>2012Mongolia, Ulan Bator</t>
  </si>
  <si>
    <t>2012Montenegro, Podgorica</t>
  </si>
  <si>
    <t>2012Montserrat, Plymouth</t>
  </si>
  <si>
    <t>2012Mozambique, Maputu</t>
  </si>
  <si>
    <t>2012Myanmar, Rangún</t>
  </si>
  <si>
    <t>2012Namibia, Windhoer</t>
  </si>
  <si>
    <t>2012Nauru, Yaren</t>
  </si>
  <si>
    <t>2012Nepal, Katmandú</t>
  </si>
  <si>
    <t>2012Nicaragua, Managua</t>
  </si>
  <si>
    <t>2012Niger, Niamey</t>
  </si>
  <si>
    <t>2012Nigeria, Lagos</t>
  </si>
  <si>
    <t>2012Noruega, Oslo</t>
  </si>
  <si>
    <t>2012Nueva Zelandia, Wellington</t>
  </si>
  <si>
    <t>2012Oman, Mascate</t>
  </si>
  <si>
    <t>2012Paises Bajos, Amsterdam</t>
  </si>
  <si>
    <t>2012Pakistan, Islamabad</t>
  </si>
  <si>
    <t>2012Panamá, Ciudad De Panamá</t>
  </si>
  <si>
    <t>2012Papua Nueva Guinea, Port Noresby</t>
  </si>
  <si>
    <t>2012Paraguay, Asunción</t>
  </si>
  <si>
    <t xml:space="preserve">2012Peru, Lima </t>
  </si>
  <si>
    <t>2012Polonia, Varsovia</t>
  </si>
  <si>
    <t>2012Portugal, Lisboa</t>
  </si>
  <si>
    <t>2012Qatar, Doha</t>
  </si>
  <si>
    <t>2012Reino Unido, Londres</t>
  </si>
  <si>
    <t>2012Republica Checa, Praga</t>
  </si>
  <si>
    <t>2012Republica Democratica Del Congo, Kinshasa</t>
  </si>
  <si>
    <t>2012Republica Dominicana, Santo Domingo</t>
  </si>
  <si>
    <t>2012Rep. Centroafricana, Bangui</t>
  </si>
  <si>
    <t>2012Rumania, Bucarest</t>
  </si>
  <si>
    <t>2012Ruanda, Kigali</t>
  </si>
  <si>
    <t>2012Saint Kitts And Nevis, Basseterre</t>
  </si>
  <si>
    <t>2012Samoa, Tuva</t>
  </si>
  <si>
    <t>2012San Vicente Y Granadinas, Kingstown</t>
  </si>
  <si>
    <t>2012Santa Lucia, Castries</t>
  </si>
  <si>
    <t>2012Santo Tome Y Principe, Sao Tomé</t>
  </si>
  <si>
    <t>2012Senegal, Dakar</t>
  </si>
  <si>
    <t>2012Serbia, Belgrado</t>
  </si>
  <si>
    <t>2012Seychelles, Victoria</t>
  </si>
  <si>
    <t>2012Sierra Leona, Freetown</t>
  </si>
  <si>
    <t>2012Singapur, Ciudad De Singapur</t>
  </si>
  <si>
    <t>2012Siria, Damasco</t>
  </si>
  <si>
    <t>2012Somalia, Mogadishu</t>
  </si>
  <si>
    <t>2012Sri Lanka, Colombo</t>
  </si>
  <si>
    <t>2012Sudafrica, Pretoria</t>
  </si>
  <si>
    <t>2012Sudan, Jartum</t>
  </si>
  <si>
    <t>2012Suecia, Estocolmo</t>
  </si>
  <si>
    <t>2012Suiza, Berna</t>
  </si>
  <si>
    <t>2012Suriname, Paramaribo</t>
  </si>
  <si>
    <t>2012Suazilandia, Mbabane</t>
  </si>
  <si>
    <t>2012Tailandia, Bangkok</t>
  </si>
  <si>
    <t>2012Tanzania, Dar Es Salaam</t>
  </si>
  <si>
    <t>2012Tajikistan, Dushanbe</t>
  </si>
  <si>
    <t xml:space="preserve">2012Timor - Leste, Dili </t>
  </si>
  <si>
    <t>2012Togo, Lome</t>
  </si>
  <si>
    <t>2012Tonga, Nuku-Alofa</t>
  </si>
  <si>
    <t>2012Trinidad Y Tobago, Puerto España</t>
  </si>
  <si>
    <t>2012Tunez, Tunis</t>
  </si>
  <si>
    <t>2012Turkmenistan, Ashjabad</t>
  </si>
  <si>
    <t>2012Turquia, Ankara</t>
  </si>
  <si>
    <t>2012Tuvalu, Funafuti</t>
  </si>
  <si>
    <t>2012Ucrania, Kiev</t>
  </si>
  <si>
    <t>2012Uganda, Kampala</t>
  </si>
  <si>
    <t>2012Uruguay, Montevideo</t>
  </si>
  <si>
    <t>2012Uzbekistan, Tashkent</t>
  </si>
  <si>
    <t>2012Vanuatu, Port Vila En Ejate</t>
  </si>
  <si>
    <t>2012Venezuela, Caracas</t>
  </si>
  <si>
    <t>2012Vietnam, Hanoi</t>
  </si>
  <si>
    <t>2012Yemen, Aden</t>
  </si>
  <si>
    <t>2012Zambia, Lusaka</t>
  </si>
  <si>
    <t>2012Zimbabwe, Harare</t>
  </si>
  <si>
    <t>2013Afganistan, Kabul</t>
  </si>
  <si>
    <t>2013Albania, Tirana</t>
  </si>
  <si>
    <t>2013Alemania, Berlín</t>
  </si>
  <si>
    <t>2013Angola, Luanda</t>
  </si>
  <si>
    <t>2013Antigua Y Barbuda, St. John'S</t>
  </si>
  <si>
    <t>2013Arabia Saudita, Riyadh</t>
  </si>
  <si>
    <t>2013Argelia, Argel</t>
  </si>
  <si>
    <t>2013Argentina, Buenos Aires</t>
  </si>
  <si>
    <t>2013Armenia, Erevan</t>
  </si>
  <si>
    <t>2013Australia, Canberra</t>
  </si>
  <si>
    <t>2013Austria, Viena</t>
  </si>
  <si>
    <t>2013Azerbaijan, Baku</t>
  </si>
  <si>
    <t>2013Bahamas, Nassau</t>
  </si>
  <si>
    <t>2013Bahrein, Manama</t>
  </si>
  <si>
    <t>2013Bangladesh, Dacca</t>
  </si>
  <si>
    <t>2013Barbados, Bridgetown</t>
  </si>
  <si>
    <t>2013Belarús, Minsk</t>
  </si>
  <si>
    <t>2013Bélgica, Bruselas</t>
  </si>
  <si>
    <t>2013Belice, Belmopan</t>
  </si>
  <si>
    <t>2013Benin, Porto Novo</t>
  </si>
  <si>
    <t>2013Bhután, Timbu</t>
  </si>
  <si>
    <t>2013Bolivia, La Paz</t>
  </si>
  <si>
    <t>2013Bosnia-Hercegovina, Zarajevo</t>
  </si>
  <si>
    <t>2013Botswana, Gaberones</t>
  </si>
  <si>
    <t>2013Brasil, Brasilia</t>
  </si>
  <si>
    <t>2013Brunei, Bandar Seri Begawan</t>
  </si>
  <si>
    <t>2013Bulgaria, Sofia</t>
  </si>
  <si>
    <t>2013Burkina Fasso, Wagadugu</t>
  </si>
  <si>
    <t>2013Burundi, Bujumbura</t>
  </si>
  <si>
    <t>2013Cabo Verde, Praia</t>
  </si>
  <si>
    <t>2013Camboya, Pnom Penh</t>
  </si>
  <si>
    <t>2013Camerún, Yacundee</t>
  </si>
  <si>
    <t>2013Chad, N'Djamena</t>
  </si>
  <si>
    <t>2013China, Republica Popular, Beijing</t>
  </si>
  <si>
    <t>2013China, Republica Popular, Hong Kong</t>
  </si>
  <si>
    <t>2013Chipre, Nicosia</t>
  </si>
  <si>
    <t>2013Colombia, Bogotá</t>
  </si>
  <si>
    <t>2013Union Del Comores, Moroni</t>
  </si>
  <si>
    <t>2013Congo, Brazzaville</t>
  </si>
  <si>
    <t>2013Corea Del Sur, Seúl</t>
  </si>
  <si>
    <t>2013Corea Del Norte, Pyongyans</t>
  </si>
  <si>
    <t>2013Costa De Marfil, Avitjan</t>
  </si>
  <si>
    <t>2013Costa Rica, San José</t>
  </si>
  <si>
    <t>2013Croacia, Zagreb</t>
  </si>
  <si>
    <t>2013Cuba, La Habana</t>
  </si>
  <si>
    <t>2013Dinamarca, Copenhage</t>
  </si>
  <si>
    <t>2013Djibuti, Djibuti</t>
  </si>
  <si>
    <t>2013Dominica, Roseau</t>
  </si>
  <si>
    <t>2013Ecuador, Quito</t>
  </si>
  <si>
    <t>2013Egipto, El Cairo</t>
  </si>
  <si>
    <t>2013El Salvador, San Salvador</t>
  </si>
  <si>
    <t>2013Emiratos Arabes Uni., Abu-Dhabi</t>
  </si>
  <si>
    <t>2013Eritrea, Asmara</t>
  </si>
  <si>
    <t>2013Eslovaquia, Bratislava</t>
  </si>
  <si>
    <t>2013Eslovenia, Ljubliana</t>
  </si>
  <si>
    <t>2013España, Madrid</t>
  </si>
  <si>
    <t>2013Estonia, Tallin</t>
  </si>
  <si>
    <t>2013Etiopia, Addis Abeba</t>
  </si>
  <si>
    <t>2013Federacion De Rusia, Moscú</t>
  </si>
  <si>
    <t>2013Fidji, Suva</t>
  </si>
  <si>
    <t>2013Filipinas, Manila</t>
  </si>
  <si>
    <t>2013Finlandia, Helsinski</t>
  </si>
  <si>
    <t>2013Francia, París</t>
  </si>
  <si>
    <t>2013Gabon, Libreville</t>
  </si>
  <si>
    <t>2013Gambia, Banjul</t>
  </si>
  <si>
    <t>2013Georgia, Tiflis</t>
  </si>
  <si>
    <t>2013Ghana, Accra</t>
  </si>
  <si>
    <t>2013Grecia, Atenas</t>
  </si>
  <si>
    <t>2013Grenada, Saint George</t>
  </si>
  <si>
    <t>2013Guatemala, C. De Guatemala</t>
  </si>
  <si>
    <t>2013Guinea, Conakry</t>
  </si>
  <si>
    <t>2013Guinea Ecuatorial, Mulabo</t>
  </si>
  <si>
    <t>2013Guinea Bissau, Bissau</t>
  </si>
  <si>
    <t>2013Guyana, George Town</t>
  </si>
  <si>
    <t>2013Haiti, Puerto Príncipe</t>
  </si>
  <si>
    <t>2013Honduras, Tegucigalpa</t>
  </si>
  <si>
    <t>2013Hungria, Budapest</t>
  </si>
  <si>
    <t>2013India, Nueva Delhi</t>
  </si>
  <si>
    <t>2013Indonesia, Yakarta</t>
  </si>
  <si>
    <t>2013Iran, Teheran</t>
  </si>
  <si>
    <t>2013Irak, Bagdag</t>
  </si>
  <si>
    <t>2013Irlanda, Dublin</t>
  </si>
  <si>
    <t>2013Islandia, Reikiavik</t>
  </si>
  <si>
    <t>2013Islas Marshall, Majuro</t>
  </si>
  <si>
    <t>2013Islas Salomon, Honiara</t>
  </si>
  <si>
    <t>2013Israel, Tel Aviv</t>
  </si>
  <si>
    <t>2013Italia, Roma</t>
  </si>
  <si>
    <t>2013Jamaica, Kignston</t>
  </si>
  <si>
    <t>2013Japon, Tokio</t>
  </si>
  <si>
    <t>2013Jordania, Amman</t>
  </si>
  <si>
    <t>2013Kazakhstan, Alma Ata</t>
  </si>
  <si>
    <t>2013Kenya, Nairobi</t>
  </si>
  <si>
    <t>2013Kirguistan, Biskek</t>
  </si>
  <si>
    <t>2013Kiribati, Bairiki</t>
  </si>
  <si>
    <t>2013Kuwait, Al Kuwait</t>
  </si>
  <si>
    <t>2013Republica Popular Democratica De Laos, Vientiane</t>
  </si>
  <si>
    <t>2013Lesotho, Maseru</t>
  </si>
  <si>
    <t>2013Letonia, Riga</t>
  </si>
  <si>
    <t>2013El Libano, Beirut</t>
  </si>
  <si>
    <t>2013Liberia, Monrovia</t>
  </si>
  <si>
    <t>2013Libia, Tripoli</t>
  </si>
  <si>
    <t>2013Lituania, Vilna</t>
  </si>
  <si>
    <t>2013Macedonia, Skopje</t>
  </si>
  <si>
    <t>2013Madagascar, Antananarivo</t>
  </si>
  <si>
    <t>2013Malasia, Kuala Lumpur</t>
  </si>
  <si>
    <t>2013Malawi, Lilongwe</t>
  </si>
  <si>
    <t>2013Maldivas, Male</t>
  </si>
  <si>
    <t>2013Mali, Bamako</t>
  </si>
  <si>
    <t>2013Malta, La Valetta</t>
  </si>
  <si>
    <t>2013Marruecos, Rabat</t>
  </si>
  <si>
    <t>2013Mauricio, Port Louis</t>
  </si>
  <si>
    <t>2013Mauritania, Novakchott</t>
  </si>
  <si>
    <t>2013Mexico, Ciudad De México</t>
  </si>
  <si>
    <t>2013Micronesia, Palikir</t>
  </si>
  <si>
    <t>2013Moldavia, Chisinau</t>
  </si>
  <si>
    <t>2013Monaco, Mónaco Ville</t>
  </si>
  <si>
    <t>2013Mongolia, Ulan Bator</t>
  </si>
  <si>
    <t>2013Montenegro, Podgorica</t>
  </si>
  <si>
    <t>2013Montserrat, Plymouth</t>
  </si>
  <si>
    <t>2013Mozambique, Maputu</t>
  </si>
  <si>
    <t>2013Myanmar, Rangún</t>
  </si>
  <si>
    <t>2013Namibia, Windhoer</t>
  </si>
  <si>
    <t>2013Nauru, Yaren</t>
  </si>
  <si>
    <t>2013Nepal, Katmandú</t>
  </si>
  <si>
    <t>2013Nicaragua, Managua</t>
  </si>
  <si>
    <t>2013Niger, Niamey</t>
  </si>
  <si>
    <t>2013Nigeria, Lagos</t>
  </si>
  <si>
    <t>2013Noruega, Oslo</t>
  </si>
  <si>
    <t xml:space="preserve">2013Nueva Caledonia, </t>
  </si>
  <si>
    <t>2013Nueva Zelandia, Wellington</t>
  </si>
  <si>
    <t>2013Oman, Mascate</t>
  </si>
  <si>
    <t>2013Paises Bajos, Amsterdam</t>
  </si>
  <si>
    <t>2013Pakistan, Islamabad</t>
  </si>
  <si>
    <t>2013Panamá, Ciudad De Panamá</t>
  </si>
  <si>
    <t>2013Papua Nueva Guinea, Port Noresby</t>
  </si>
  <si>
    <t>2013Paraguay, Asunción</t>
  </si>
  <si>
    <t xml:space="preserve">2013Peru, Lima </t>
  </si>
  <si>
    <t>2013Polonia, Varsovia</t>
  </si>
  <si>
    <t>2013Portugal, Lisboa</t>
  </si>
  <si>
    <t>2013Qatar, Doha</t>
  </si>
  <si>
    <t>2013Reino Unido, Londres</t>
  </si>
  <si>
    <t>2013Republica Checa, Praga</t>
  </si>
  <si>
    <t>2013Republica Democratica Del Congo, Kinshasa</t>
  </si>
  <si>
    <t>2013Republica Dominicana, Santo Domingo</t>
  </si>
  <si>
    <t>2013Republica De Palaos, Melekeok</t>
  </si>
  <si>
    <t>2013Rep. Centroafricana, Bangui</t>
  </si>
  <si>
    <t>2013Rumania, Bucarest</t>
  </si>
  <si>
    <t>2013Ruanda, Kigali</t>
  </si>
  <si>
    <t>2013Saint Kitts And Nevis, Basseterre</t>
  </si>
  <si>
    <t>2013Samoa, Tuva</t>
  </si>
  <si>
    <t>2013San Vicente Y Granadinas, Kingstown</t>
  </si>
  <si>
    <t>2013Santa Lucia, Castries</t>
  </si>
  <si>
    <t>2013Santo Tome Y Principe, Sao Tomé</t>
  </si>
  <si>
    <t>2013Senegal, Dakar</t>
  </si>
  <si>
    <t>2013Serbia, Belgrado</t>
  </si>
  <si>
    <t>2013Seychelles, Victoria</t>
  </si>
  <si>
    <t>2013Sierra Leona, Freetown</t>
  </si>
  <si>
    <t>2013Singapur, Ciudad De Singapur</t>
  </si>
  <si>
    <t>2013Siria, Damasco</t>
  </si>
  <si>
    <t>2013Somalia, Mogadishu</t>
  </si>
  <si>
    <t>2013Sri Lanka, Colombo</t>
  </si>
  <si>
    <t>2013Sudafrica, Pretoria</t>
  </si>
  <si>
    <t>2013Sudan, Jartum</t>
  </si>
  <si>
    <t>2013Suecia, Estocolmo</t>
  </si>
  <si>
    <t>2013Suiza, Berna</t>
  </si>
  <si>
    <t>2013Suriname, Paramaribo</t>
  </si>
  <si>
    <t>2013Suazilandia, Mbabane</t>
  </si>
  <si>
    <t>2013Tailandia, Bangkok</t>
  </si>
  <si>
    <t>2013Tanzania, Dar Es Salaam</t>
  </si>
  <si>
    <t>2013Tajikistan, Dushanbe</t>
  </si>
  <si>
    <t xml:space="preserve">2013Timor - Leste, Dili </t>
  </si>
  <si>
    <t>2013Togo, Lome</t>
  </si>
  <si>
    <t>2013Tonga, Nuku-Alofa</t>
  </si>
  <si>
    <t>2013Trinidad Y Tobago, Puerto España</t>
  </si>
  <si>
    <t>2013Tunez, Tunis</t>
  </si>
  <si>
    <t>2013Turkmenistan, Ashjabad</t>
  </si>
  <si>
    <t>2013Turquia, Ankara</t>
  </si>
  <si>
    <t>2013Tuvalu, Funafuti</t>
  </si>
  <si>
    <t>2013Ucrania, Kiev</t>
  </si>
  <si>
    <t>2013Uganda, Kampala</t>
  </si>
  <si>
    <t>2013Uruguay, Montevideo</t>
  </si>
  <si>
    <t>2013Uzbekistan, Tashkent</t>
  </si>
  <si>
    <t>2013Vanuatu, Port Vila En Ejate</t>
  </si>
  <si>
    <t>2013Venezuela, Caracas</t>
  </si>
  <si>
    <t>2013Vietnam, Hanoi</t>
  </si>
  <si>
    <t>2013Yemen, Aden</t>
  </si>
  <si>
    <t>2013Zambia, Lusaka</t>
  </si>
  <si>
    <t>2013Zimbabwe, Harare</t>
  </si>
  <si>
    <t>2014Afganistan, Kabul</t>
  </si>
  <si>
    <t>2014Albania, Tirana</t>
  </si>
  <si>
    <t>2014Alemania, Berlín</t>
  </si>
  <si>
    <t>2014Alemania, Bonn</t>
  </si>
  <si>
    <t>2014Alemania, Dresden</t>
  </si>
  <si>
    <t>2014Alemania, Hamburgo</t>
  </si>
  <si>
    <t>2014Angola, Luanda</t>
  </si>
  <si>
    <t>2014Antigua Y Barbuda, St. John'S</t>
  </si>
  <si>
    <t>2014Antillas Holandesas</t>
  </si>
  <si>
    <t>2014Arabia Saudita, Riyadh</t>
  </si>
  <si>
    <t>2014Argelia, Argel</t>
  </si>
  <si>
    <t>2014Argentina, Buenos Aires</t>
  </si>
  <si>
    <t>2014Armenia, Erevan</t>
  </si>
  <si>
    <t>2014Australia, Canberra</t>
  </si>
  <si>
    <t>2014Austria, Viena</t>
  </si>
  <si>
    <t>2014Azerbaijan, Baku</t>
  </si>
  <si>
    <t>2014Bahamas, Nassau</t>
  </si>
  <si>
    <t>2014Bahrein, Manama</t>
  </si>
  <si>
    <t>2014Bangladesh, Dacca</t>
  </si>
  <si>
    <t>2014Barbados, Bridgetown</t>
  </si>
  <si>
    <t>2014Belarús, Minsk</t>
  </si>
  <si>
    <t>2014Bélgica, Bruselas</t>
  </si>
  <si>
    <t>2014Belice, Belmopan</t>
  </si>
  <si>
    <t>2014Benin, Porto Novo</t>
  </si>
  <si>
    <t>2014Bhután, Timbu</t>
  </si>
  <si>
    <t>2014Bolivia, La Paz</t>
  </si>
  <si>
    <t>2014Bosnia-Hercegovina, Zarajevo</t>
  </si>
  <si>
    <t>2014Botswana, Gaberones</t>
  </si>
  <si>
    <t>2014Brasil, Brasilia</t>
  </si>
  <si>
    <t>2014Brunei, Bandar Seri Begawan</t>
  </si>
  <si>
    <t>2014Bulgaria, Sofia</t>
  </si>
  <si>
    <t>2014Burkina Fasso, Wagadugu</t>
  </si>
  <si>
    <t>2014Burundi, Bujumbura</t>
  </si>
  <si>
    <t>2014Cabo Verde, Praia</t>
  </si>
  <si>
    <t>2014Camboya, Pnom Penh</t>
  </si>
  <si>
    <t>2014Camerún, Yacundee</t>
  </si>
  <si>
    <t>2014Canadá, Otawa</t>
  </si>
  <si>
    <t>2014Canadá, Toronto</t>
  </si>
  <si>
    <t>2014Canadá, Montreal</t>
  </si>
  <si>
    <t>2014Chad, N'Djamena</t>
  </si>
  <si>
    <t>2014China, Republica Popular, Beijing</t>
  </si>
  <si>
    <t>2014China, Republica Popular, Hong Kong</t>
  </si>
  <si>
    <t>2014Chipre, Nicosia</t>
  </si>
  <si>
    <t>2014Colombia, Bogotá</t>
  </si>
  <si>
    <t>2014Union Del Comores, Moroni</t>
  </si>
  <si>
    <t>2014Congo, Brazzaville</t>
  </si>
  <si>
    <t>2014Corea Del Sur, Seúl</t>
  </si>
  <si>
    <t>2014Corea Del Norte, Pyongyans</t>
  </si>
  <si>
    <t>2014Costa De Marfil, Avitjan</t>
  </si>
  <si>
    <t>2014Costa Rica, San José</t>
  </si>
  <si>
    <t>2014Croacia, Zagreb</t>
  </si>
  <si>
    <t>2014Cuba, La Habana</t>
  </si>
  <si>
    <t>2014Dinamarca, Copenhage</t>
  </si>
  <si>
    <t>2014Djibuti, Djibuti</t>
  </si>
  <si>
    <t>2014Dominica, Roseau</t>
  </si>
  <si>
    <t>2014Ecuador, Quito</t>
  </si>
  <si>
    <t>2014EE.UU. El Paso</t>
  </si>
  <si>
    <t>2014EE.UU. Miami</t>
  </si>
  <si>
    <t>2014EE.UU. Nueva York</t>
  </si>
  <si>
    <t>2014EE.UU. San Francisco</t>
  </si>
  <si>
    <t>2014EE.UU. Washington, DC</t>
  </si>
  <si>
    <t>2014Egipto, El Cairo</t>
  </si>
  <si>
    <t>2014El Salvador, San Salvador</t>
  </si>
  <si>
    <t>2014Emiratos Arabes Uni., Abu-Dhabi</t>
  </si>
  <si>
    <t>2014Eritrea, Asmara</t>
  </si>
  <si>
    <t>2014Eslovaquia, Bratislava</t>
  </si>
  <si>
    <t>2014Eslovenia, Ljubliana</t>
  </si>
  <si>
    <t>2014España, Madrid</t>
  </si>
  <si>
    <t>2014Estonia, Tallin</t>
  </si>
  <si>
    <t>2014Etiopia, Addis Abeba</t>
  </si>
  <si>
    <t>2014Federacion De Rusia, Moscú</t>
  </si>
  <si>
    <t>2014Fidji, Suva</t>
  </si>
  <si>
    <t>2014Filipinas, Manila</t>
  </si>
  <si>
    <t>2014Finlandia, Helsinski</t>
  </si>
  <si>
    <t>2014Francia, París</t>
  </si>
  <si>
    <t>2014Gabon, Libreville</t>
  </si>
  <si>
    <t>2014Gambia, Banjul</t>
  </si>
  <si>
    <t>2014Georgia, Tiflis</t>
  </si>
  <si>
    <t>2014Ghana, Accra</t>
  </si>
  <si>
    <t>2014Grecia, Atenas</t>
  </si>
  <si>
    <t>2014Grenada, Saint George</t>
  </si>
  <si>
    <t>2014Guatemala, C. De Guatemala</t>
  </si>
  <si>
    <t>2014Guinea, Conakry</t>
  </si>
  <si>
    <t>2014Guinea Ecuatorial, Mulabo</t>
  </si>
  <si>
    <t>2014Guinea Bissau, Bissau</t>
  </si>
  <si>
    <t>2014Guyana, George Town</t>
  </si>
  <si>
    <t>2014Haiti, Puerto Príncipe</t>
  </si>
  <si>
    <t>2014Honduras, Tegucigalpa</t>
  </si>
  <si>
    <t>2014Hungria, Budapest</t>
  </si>
  <si>
    <t>2014India, Nueva Delhi</t>
  </si>
  <si>
    <t>2014Indonesia, Yakarta</t>
  </si>
  <si>
    <t>2014Iran, Teheran</t>
  </si>
  <si>
    <t>2014Irak, Bagdag</t>
  </si>
  <si>
    <t>2014Irlanda, Dublin</t>
  </si>
  <si>
    <t>2014Islandia, Reikiavik</t>
  </si>
  <si>
    <t>2014Islas Marshall, Majuro</t>
  </si>
  <si>
    <t>2014Islas Salomon, Honiara</t>
  </si>
  <si>
    <t>2014Israel, Tel Aviv</t>
  </si>
  <si>
    <t>2014Italia, Roma</t>
  </si>
  <si>
    <t>2014Jamaica, Kignston</t>
  </si>
  <si>
    <t>2014Japon, Tokio</t>
  </si>
  <si>
    <t>2014Jordania, Amman</t>
  </si>
  <si>
    <t>2014Kazakhstan, Alma Ata</t>
  </si>
  <si>
    <t>2014Kenya, Nairobi</t>
  </si>
  <si>
    <t>2014Kirguistan, Biskek</t>
  </si>
  <si>
    <t>2014Kiribati, Bairiki</t>
  </si>
  <si>
    <t>2014Kuwait, Al Kuwait</t>
  </si>
  <si>
    <t>2014Republica Popular Democratica De Laos, Vientiane</t>
  </si>
  <si>
    <t>2014Lesotho, Maseru</t>
  </si>
  <si>
    <t>2014Letonia, Riga</t>
  </si>
  <si>
    <t>2014El Libano, Beirut</t>
  </si>
  <si>
    <t>2014Liberia, Monrovia</t>
  </si>
  <si>
    <t>2014Libia, Tripoli</t>
  </si>
  <si>
    <t>2014Lituania, Vilna</t>
  </si>
  <si>
    <t>2014Luxemburgo</t>
  </si>
  <si>
    <t>2014Macedonia, Skopje</t>
  </si>
  <si>
    <t>2014Madagascar, Antananarivo</t>
  </si>
  <si>
    <t>2014Malasia, Kuala Lumpur</t>
  </si>
  <si>
    <t>2014Malawi, Lilongwe</t>
  </si>
  <si>
    <t>2014Maldivas, Male</t>
  </si>
  <si>
    <t>2014Mali, Bamako</t>
  </si>
  <si>
    <t>2014Malta, La Valetta</t>
  </si>
  <si>
    <t>2014Marruecos, Rabat</t>
  </si>
  <si>
    <t>2014Mauricio, Port Louis</t>
  </si>
  <si>
    <t>2014Mauritania, Novakchott</t>
  </si>
  <si>
    <t>2014Mexico, Ciudad De México</t>
  </si>
  <si>
    <t>2014Micronesia, Palikir</t>
  </si>
  <si>
    <t>2014Moldavia, Chisinau</t>
  </si>
  <si>
    <t>2014Monaco, Mónaco Ville</t>
  </si>
  <si>
    <t>2014Mongolia, Ulan Bator</t>
  </si>
  <si>
    <t>2014Montenegro, Podgorica</t>
  </si>
  <si>
    <t>2014Montserrat, Plymouth</t>
  </si>
  <si>
    <t>2014Mozambique, Maputu</t>
  </si>
  <si>
    <t>2014Myanmar, Rangún</t>
  </si>
  <si>
    <t>2014Namibia, Windhoer</t>
  </si>
  <si>
    <t>2014Nauru, Yaren</t>
  </si>
  <si>
    <t>2014Nepal, Katmandú</t>
  </si>
  <si>
    <t>2014Nicaragua, Managua</t>
  </si>
  <si>
    <t>2014Niger, Niamey</t>
  </si>
  <si>
    <t>2014Nigeria, Lagos</t>
  </si>
  <si>
    <t>2014Noruega, Oslo</t>
  </si>
  <si>
    <t xml:space="preserve">2014Nueva Caledonia, </t>
  </si>
  <si>
    <t>2014Nueva Zelandia, Wellington</t>
  </si>
  <si>
    <t>2014Oman, Mascate</t>
  </si>
  <si>
    <t>2014Paises Bajos, Amsterdam</t>
  </si>
  <si>
    <t>2014Pakistan, Islamabad</t>
  </si>
  <si>
    <t>2014Panamá, Ciudad De Panamá</t>
  </si>
  <si>
    <t>2014Papua Nueva Guinea, Port Noresby</t>
  </si>
  <si>
    <t>2014Paraguay, Asunción</t>
  </si>
  <si>
    <t xml:space="preserve">2014Peru, Lima </t>
  </si>
  <si>
    <t>2014Polonia, Varsovia</t>
  </si>
  <si>
    <t>2014Portugal, Lisboa</t>
  </si>
  <si>
    <t>2014Qatar, Doha</t>
  </si>
  <si>
    <t>2014Reino Unido, Londres</t>
  </si>
  <si>
    <t>2014Republica Checa, Praga</t>
  </si>
  <si>
    <t>2014Republica Democratica Del Congo, Kinshasa</t>
  </si>
  <si>
    <t>2014Republica Dominicana, Santo Domingo</t>
  </si>
  <si>
    <t>2014Republica De Palaos, Melekeok</t>
  </si>
  <si>
    <t>2014Rep. Centroafricana, Bangui</t>
  </si>
  <si>
    <t>2014Rumania, Bucarest</t>
  </si>
  <si>
    <t>2014Ruanda, Kigali</t>
  </si>
  <si>
    <t>2014Saint Kitts And Nevis, Basseterre</t>
  </si>
  <si>
    <t>2014Samoa, Tuva</t>
  </si>
  <si>
    <t>2014San Vicente Y Granadinas, Kingstown</t>
  </si>
  <si>
    <t>2014Santa Lucia, Castries</t>
  </si>
  <si>
    <t>2014Santo Tome Y Principe, Sao Tomé</t>
  </si>
  <si>
    <t>2014Senegal, Dakar</t>
  </si>
  <si>
    <t>2014Serbia, Belgrado</t>
  </si>
  <si>
    <t>2014Seychelles, Victoria</t>
  </si>
  <si>
    <t>2014Sierra Leona, Freetown</t>
  </si>
  <si>
    <t>2014Singapur, Ciudad De Singapur</t>
  </si>
  <si>
    <t>2014Siria, Damasco</t>
  </si>
  <si>
    <t>2014Somalia, Mogadishu</t>
  </si>
  <si>
    <t>2014Sri Lanka, Colombo</t>
  </si>
  <si>
    <t>2014Sudafrica, Pretoria</t>
  </si>
  <si>
    <t>2014Sudan, Jartum</t>
  </si>
  <si>
    <t>2014Suecia, Estocolmo</t>
  </si>
  <si>
    <t>2014Suiza, Berna</t>
  </si>
  <si>
    <t>2014Suriname, Paramaribo</t>
  </si>
  <si>
    <t>2014Suazilandia, Mbabane</t>
  </si>
  <si>
    <t>2014Tailandia, Bangkok</t>
  </si>
  <si>
    <t>2014Tanzania, Dar Es Salaam</t>
  </si>
  <si>
    <t>2014Tajikistan, Dushanbe</t>
  </si>
  <si>
    <t xml:space="preserve">2014Timor - Leste, Dili </t>
  </si>
  <si>
    <t>2014Togo, Lome</t>
  </si>
  <si>
    <t>2014Tonga, Nuku-Alofa</t>
  </si>
  <si>
    <t>2014Trinidad Y Tobago, Puerto España</t>
  </si>
  <si>
    <t>2014Tunez, Tunis</t>
  </si>
  <si>
    <t>2014Turkmenistan, Ashjabad</t>
  </si>
  <si>
    <t>2014Turquia, Ankara</t>
  </si>
  <si>
    <t>2014Tuvalu, Funafuti</t>
  </si>
  <si>
    <t>2014Ucrania, Kiev</t>
  </si>
  <si>
    <t>2014Uganda, Kampala</t>
  </si>
  <si>
    <t>2014Uruguay, Montevideo</t>
  </si>
  <si>
    <t>2014Uzbekistan, Tashkent</t>
  </si>
  <si>
    <t>2014Vanuatu, Port Vila En Ejate</t>
  </si>
  <si>
    <t>2014Venezuela, Caracas</t>
  </si>
  <si>
    <t>2014Vietnam, Hanoi</t>
  </si>
  <si>
    <t>2014Yemen, Aden</t>
  </si>
  <si>
    <t>2014Zambia, Lusaka</t>
  </si>
  <si>
    <t>2014Zimbabwe, Harare</t>
  </si>
  <si>
    <t>Nota 2: Decretos Hacienda N°135, de 2011, N°137, de 2012 y N°141, de 2013, Establece coeficientes de costo de vida por país (se fija anualmente)</t>
  </si>
  <si>
    <t>Turquia, Estambul</t>
  </si>
  <si>
    <t>2015Afganistan, Kabul</t>
  </si>
  <si>
    <t>2015Albania, Tirana</t>
  </si>
  <si>
    <t>2015Alemania, Berlín</t>
  </si>
  <si>
    <t>2015Alemania, Bonn</t>
  </si>
  <si>
    <t>2015Alemania, Dresden</t>
  </si>
  <si>
    <t>2015Alemania, Hamburgo</t>
  </si>
  <si>
    <t>2015Angola, Luanda</t>
  </si>
  <si>
    <t>2015Antigua Y Barbuda, St. John'S</t>
  </si>
  <si>
    <t>2015Antillas Holandesas</t>
  </si>
  <si>
    <t>2015Arabia Saudita, Riyadh</t>
  </si>
  <si>
    <t>2015Argelia, Argel</t>
  </si>
  <si>
    <t>2015Argentina, Buenos Aires</t>
  </si>
  <si>
    <t>2015Armenia, Erevan</t>
  </si>
  <si>
    <t>2015Australia, Canberra</t>
  </si>
  <si>
    <t>2015Austria, Viena</t>
  </si>
  <si>
    <t>2015Azerbaijan, Baku</t>
  </si>
  <si>
    <t>2015Bahamas, Nassau</t>
  </si>
  <si>
    <t>2015Bahrein, Manama</t>
  </si>
  <si>
    <t>2015Bangladesh, Dacca</t>
  </si>
  <si>
    <t>2015Barbados, Bridgetown</t>
  </si>
  <si>
    <t>2015Belarús, Minsk</t>
  </si>
  <si>
    <t>2015Bélgica, Bruselas</t>
  </si>
  <si>
    <t>2015Belice, Belmopan</t>
  </si>
  <si>
    <t>2015Benin, Porto Novo</t>
  </si>
  <si>
    <t>2015Bhután, Timbu</t>
  </si>
  <si>
    <t>2015Bolivia, La Paz</t>
  </si>
  <si>
    <t>2015Bosnia-Hercegovina, Zarajevo</t>
  </si>
  <si>
    <t>2015Botswana, Gaberones</t>
  </si>
  <si>
    <t>2015Brasil, Brasilia</t>
  </si>
  <si>
    <t>2015Brunei, Bandar Seri Begawan</t>
  </si>
  <si>
    <t>2015Bulgaria, Sofia</t>
  </si>
  <si>
    <t>2015Burkina Fasso, Wagadugu</t>
  </si>
  <si>
    <t>2015Burundi, Bujumbura</t>
  </si>
  <si>
    <t>2015Cabo Verde, Praia</t>
  </si>
  <si>
    <t>2015Camboya, Pnom Penh</t>
  </si>
  <si>
    <t>2015Camerún, Yacundee</t>
  </si>
  <si>
    <t>2015Canadá, Otawa</t>
  </si>
  <si>
    <t>2015Canadá, Montreal</t>
  </si>
  <si>
    <t>2015Canadá, Toronto</t>
  </si>
  <si>
    <t>2015Chad, N'Djamena</t>
  </si>
  <si>
    <t>2015China, Republica Popular, Beijing</t>
  </si>
  <si>
    <t>2015China, Republica Popular, Hong Kong</t>
  </si>
  <si>
    <t>2015Chipre, Nicosia</t>
  </si>
  <si>
    <t>2015Colombia, Bogotá</t>
  </si>
  <si>
    <t>2015Union Del Comores, Moroni</t>
  </si>
  <si>
    <t>2015Congo, Brazzaville</t>
  </si>
  <si>
    <t>2015Corea Del Norte, Pyongyans</t>
  </si>
  <si>
    <t>2015Corea Del Sur, Seúl</t>
  </si>
  <si>
    <t>2015Costa De Marfil, Avitjan</t>
  </si>
  <si>
    <t>2015Costa Rica, San José</t>
  </si>
  <si>
    <t>2015Croacia, Zagreb</t>
  </si>
  <si>
    <t>2015Cuba, La Habana</t>
  </si>
  <si>
    <t>2015Dinamarca, Copenhage</t>
  </si>
  <si>
    <t>2015Djibuti, Djibuti</t>
  </si>
  <si>
    <t>2015Dominica, Roseau</t>
  </si>
  <si>
    <t>2015Ecuador, Quito</t>
  </si>
  <si>
    <t>2015Egipto, El Cairo</t>
  </si>
  <si>
    <t>2015El Libano, Beirut</t>
  </si>
  <si>
    <t>2015El Salvador, San Salvador</t>
  </si>
  <si>
    <t>2015Emiratos Arabes Uni., Abu-Dhabi</t>
  </si>
  <si>
    <t>2015Eritrea, Asmara</t>
  </si>
  <si>
    <t>2015Eslovaquia, Bratislava</t>
  </si>
  <si>
    <t>2015Eslovenia, Ljubliana</t>
  </si>
  <si>
    <t>2015España, Madrid</t>
  </si>
  <si>
    <t>2015EE.UU. Washington, DC</t>
  </si>
  <si>
    <t>2015EE.UU. Miami</t>
  </si>
  <si>
    <t>2015EE.UU. San Francisco</t>
  </si>
  <si>
    <t>2015EE.UU. Nueva York</t>
  </si>
  <si>
    <t>2015Estonia, Tallin</t>
  </si>
  <si>
    <t>2015Etiopia, Addis Abeba</t>
  </si>
  <si>
    <t>2015Federacion De Rusia, Moscú</t>
  </si>
  <si>
    <t>2015Fidji, Suva</t>
  </si>
  <si>
    <t>2015Filipinas, Manila</t>
  </si>
  <si>
    <t>2015Finlandia, Helsinski</t>
  </si>
  <si>
    <t>2015Francia, París</t>
  </si>
  <si>
    <t>2015Gabon, Libreville</t>
  </si>
  <si>
    <t>2015Gambia, Banjul</t>
  </si>
  <si>
    <t>2015Georgia, Tiflis</t>
  </si>
  <si>
    <t>2015Ghana, Accra</t>
  </si>
  <si>
    <t>2015Grecia, Atenas</t>
  </si>
  <si>
    <t>2015Grenada, Saint George</t>
  </si>
  <si>
    <t>2015Guatemala, C. De Guatemala</t>
  </si>
  <si>
    <t>2015Guinea, Conakry</t>
  </si>
  <si>
    <t>2015Guinea Bissau, Bissau</t>
  </si>
  <si>
    <t>2015Guinea Ecuatorial, Mulabo</t>
  </si>
  <si>
    <t>2015Guyana, George Town</t>
  </si>
  <si>
    <t>2015Haiti, Puerto Príncipe</t>
  </si>
  <si>
    <t>2015Honduras, Tegucigalpa</t>
  </si>
  <si>
    <t>2015Hungria, Budapest</t>
  </si>
  <si>
    <t>2015India, Nueva Delhi</t>
  </si>
  <si>
    <t>2015Indonesia, Yakarta</t>
  </si>
  <si>
    <t>2015Irak, Bagdag</t>
  </si>
  <si>
    <t>2015Iran, Teheran</t>
  </si>
  <si>
    <t>2015Irlanda, Dublin</t>
  </si>
  <si>
    <t>2015Islandia, Reikiavik</t>
  </si>
  <si>
    <t>2015Islas Marshall, Majuro</t>
  </si>
  <si>
    <t>2015Islas Salomon, Honiara</t>
  </si>
  <si>
    <t>2015Israel, Tel Aviv</t>
  </si>
  <si>
    <t>2015Italia, Roma</t>
  </si>
  <si>
    <t>2015Jamaica, Kignston</t>
  </si>
  <si>
    <t>2015Japon, Tokio</t>
  </si>
  <si>
    <t>2015Jordania, Amman</t>
  </si>
  <si>
    <t>2015Kazakhstan, Alma Ata</t>
  </si>
  <si>
    <t>2015Kenya, Nairobi</t>
  </si>
  <si>
    <t>2015Kiribati, Bairiki</t>
  </si>
  <si>
    <t>2015Kuwait, Al Kuwait</t>
  </si>
  <si>
    <t>2015Kirguistan, Biskek</t>
  </si>
  <si>
    <t>2015Lesotho, Maseru</t>
  </si>
  <si>
    <t>2015Letonia, Riga</t>
  </si>
  <si>
    <t>2015Liberia, Monrovia</t>
  </si>
  <si>
    <t>2015Libia, Tripoli</t>
  </si>
  <si>
    <t>2015Lituania, Vilna</t>
  </si>
  <si>
    <t>2015Luxemburgo</t>
  </si>
  <si>
    <t>2015Macedonia, Skopje</t>
  </si>
  <si>
    <t>2015Madagascar, Antananarivo</t>
  </si>
  <si>
    <t>2015Malasia, Kuala Lumpur</t>
  </si>
  <si>
    <t>2015Malawi, Lilongwe</t>
  </si>
  <si>
    <t>2015Maldivas, Male</t>
  </si>
  <si>
    <t>2015Mali, Bamako</t>
  </si>
  <si>
    <t>2015Malta, La Valetta</t>
  </si>
  <si>
    <t>2015Marruecos, Rabat</t>
  </si>
  <si>
    <t>2015Mauricio, Port Louis</t>
  </si>
  <si>
    <t>2015Mauritania, Novakchott</t>
  </si>
  <si>
    <t>2015Mexico, Ciudad De México</t>
  </si>
  <si>
    <t>2015Micronesia, Palikir</t>
  </si>
  <si>
    <t>2015Moldavia, Chisinau</t>
  </si>
  <si>
    <t>2015Monaco, Mónaco Ville</t>
  </si>
  <si>
    <t>2015Mongolia, Ulan Bator</t>
  </si>
  <si>
    <t>2015Montserrat, Plymouth</t>
  </si>
  <si>
    <t>2015Montenegro, Podgorica</t>
  </si>
  <si>
    <t>2015Mozambique, Maputu</t>
  </si>
  <si>
    <t>2015Myanmar, Rangún</t>
  </si>
  <si>
    <t>2015Namibia, Windhoer</t>
  </si>
  <si>
    <t>2015Nauru, Yaren</t>
  </si>
  <si>
    <t>2015Nepal, Katmandú</t>
  </si>
  <si>
    <t>2015Nicaragua, Managua</t>
  </si>
  <si>
    <t>2015Niger, Niamey</t>
  </si>
  <si>
    <t>2015Nigeria, Lagos</t>
  </si>
  <si>
    <t>2015Noruega, Oslo</t>
  </si>
  <si>
    <t xml:space="preserve">2015Nueva Caledonia, </t>
  </si>
  <si>
    <t>2015Nueva Zelandia, Wellington</t>
  </si>
  <si>
    <t>2015Oman, Mascate</t>
  </si>
  <si>
    <t>2015Paises Bajos, Amsterdam</t>
  </si>
  <si>
    <t>2015Pakistan, Islamabad</t>
  </si>
  <si>
    <t>2015Panamá, Ciudad De Panamá</t>
  </si>
  <si>
    <t>2015Papua Nueva Guinea, Port Noresby</t>
  </si>
  <si>
    <t>2015Paraguay, Asunción</t>
  </si>
  <si>
    <t xml:space="preserve">2015Peru, Lima </t>
  </si>
  <si>
    <t>2015Polonia, Varsovia</t>
  </si>
  <si>
    <t>2015Portugal, Lisboa</t>
  </si>
  <si>
    <t>2015Qatar, Doha</t>
  </si>
  <si>
    <t>2015Reino Unido, Londres</t>
  </si>
  <si>
    <t>2015Rep. Centroafricana, Bangui</t>
  </si>
  <si>
    <t>2015Republica Checa, Praga</t>
  </si>
  <si>
    <t>2015Republica Democratica Del Congo, Kinshasa</t>
  </si>
  <si>
    <t>2015Republica Popular Democratica De Laos, Vientiane</t>
  </si>
  <si>
    <t>2015Republica Dominicana, Santo Domingo</t>
  </si>
  <si>
    <t>2015Republica De Palaos, Melekeok</t>
  </si>
  <si>
    <t>2015Ruanda, Kigali</t>
  </si>
  <si>
    <t>2015Rumania, Bucarest</t>
  </si>
  <si>
    <t>2015Samoa, Tuva</t>
  </si>
  <si>
    <t>2015Saint Kitts And Nevis, Basseterre</t>
  </si>
  <si>
    <t>2015Santo Tome Y Principe, Sao Tomé</t>
  </si>
  <si>
    <t>2015San Vicente Y Granadinas, Kingstown</t>
  </si>
  <si>
    <t>2015Santa Lucia, Castries</t>
  </si>
  <si>
    <t>2015Senegal, Dakar</t>
  </si>
  <si>
    <t>2015Serbia, Belgrado</t>
  </si>
  <si>
    <t>2015Seychelles, Victoria</t>
  </si>
  <si>
    <t>2015Sierra Leona, Freetown</t>
  </si>
  <si>
    <t>2015Singapur, Ciudad De Singapur</t>
  </si>
  <si>
    <t>2015Siria, Damasco</t>
  </si>
  <si>
    <t>2015Somalia, Mogadishu</t>
  </si>
  <si>
    <t>2015Sri Lanka, Colombo</t>
  </si>
  <si>
    <t>2015Suazilandia, Mbabane</t>
  </si>
  <si>
    <t>2015Sudafrica, Pretoria</t>
  </si>
  <si>
    <t>2015Sudan, Jartum</t>
  </si>
  <si>
    <t>2015Suecia, Estocolmo</t>
  </si>
  <si>
    <t>2015Suiza, Berna</t>
  </si>
  <si>
    <t>2015Suriname, Paramaribo</t>
  </si>
  <si>
    <t>2015Tailandia, Bangkok</t>
  </si>
  <si>
    <t>2015Tajikistan, Dushanbe</t>
  </si>
  <si>
    <t>2015Tanzania, Dar Es Salaam</t>
  </si>
  <si>
    <t xml:space="preserve">2015Timor - Leste, Dili </t>
  </si>
  <si>
    <t>2015Togo, Lome</t>
  </si>
  <si>
    <t>2015Tonga, Nuku-Alofa</t>
  </si>
  <si>
    <t>2015Trinidad Y Tobago, Puerto España</t>
  </si>
  <si>
    <t>2015Tunez, Tunis</t>
  </si>
  <si>
    <t>2015Turkmenistan, Ashjabad</t>
  </si>
  <si>
    <t>2015Turquia, Ankara</t>
  </si>
  <si>
    <t>2015Turquia, Estambul</t>
  </si>
  <si>
    <t>2015Tuvalu, Funafuti</t>
  </si>
  <si>
    <t>2015Ucrania, Kiev</t>
  </si>
  <si>
    <t>2015Uganda, Kampala</t>
  </si>
  <si>
    <t>2015Uruguay, Montevideo</t>
  </si>
  <si>
    <t>2015Uzbekistan, Tashkent</t>
  </si>
  <si>
    <t>2015Vanuatu, Port Vila En Ejate</t>
  </si>
  <si>
    <t>2015Venezuela, Caracas</t>
  </si>
  <si>
    <t>2015Vietnam, Hanoi</t>
  </si>
  <si>
    <t>2015Yemen, Aden</t>
  </si>
  <si>
    <t>2015Zambia, Lusaka</t>
  </si>
  <si>
    <t>2015Zimbabwe, Harare</t>
  </si>
  <si>
    <t>Antillas Holandesas, Willemstad</t>
  </si>
  <si>
    <t>Cisjordania</t>
  </si>
  <si>
    <t>Nueva Caledonia, Numea</t>
  </si>
  <si>
    <t>2016Afganistan, Kabul</t>
  </si>
  <si>
    <t>2016Albania, Tirana</t>
  </si>
  <si>
    <t>2016Alemania, Berlín</t>
  </si>
  <si>
    <t>2016Alemania, Bonn</t>
  </si>
  <si>
    <t>2016Alemania, Dresden</t>
  </si>
  <si>
    <t>2016Alemania, Hamburgo</t>
  </si>
  <si>
    <t>2016Angola, Luanda</t>
  </si>
  <si>
    <t>2016Antigua Y Barbuda, St. John'S</t>
  </si>
  <si>
    <t>2016Antillas Holandesas, Willemstad</t>
  </si>
  <si>
    <t>2016Arabia Saudita, Riyadh</t>
  </si>
  <si>
    <t>2016Argelia, Argel</t>
  </si>
  <si>
    <t>2016Argentina, Buenos Aires</t>
  </si>
  <si>
    <t>2016Armenia, Erevan</t>
  </si>
  <si>
    <t>2016Australia, Canberra</t>
  </si>
  <si>
    <t>2016Austria, Viena</t>
  </si>
  <si>
    <t>2016Azerbaijan, Baku</t>
  </si>
  <si>
    <t>2016Bahamas, Nassau</t>
  </si>
  <si>
    <t>2016Bahrein, Manama</t>
  </si>
  <si>
    <t>2016Bangladesh, Dacca</t>
  </si>
  <si>
    <t>2016Barbados, Bridgetown</t>
  </si>
  <si>
    <t>2016Belarús, Minsk</t>
  </si>
  <si>
    <t>2016Bélgica, Bruselas</t>
  </si>
  <si>
    <t>2016Belice, Belmopan</t>
  </si>
  <si>
    <t>2016Benin, Porto Novo</t>
  </si>
  <si>
    <t>2016Bhután, Timbu</t>
  </si>
  <si>
    <t>2016Bolivia, La Paz</t>
  </si>
  <si>
    <t>2016Bosnia-Hercegovina, Zarajevo</t>
  </si>
  <si>
    <t>2016Botswana, Gaberones</t>
  </si>
  <si>
    <t>2016Brasil, Brasilia</t>
  </si>
  <si>
    <t>2016Brunei, Bandar Seri Begawan</t>
  </si>
  <si>
    <t>2016Bulgaria, Sofia</t>
  </si>
  <si>
    <t>2016Burkina Fasso, Wagadugu</t>
  </si>
  <si>
    <t>2016Burundi, Bujumbura</t>
  </si>
  <si>
    <t>2016Cabo Verde, Praia</t>
  </si>
  <si>
    <t>2016Camboya, Pnom Penh</t>
  </si>
  <si>
    <t>2016Camerún, Yacundee</t>
  </si>
  <si>
    <t>2016Canadá, Otawa</t>
  </si>
  <si>
    <t>2016Canadá, Montreal</t>
  </si>
  <si>
    <t>2016Canadá, Toronto</t>
  </si>
  <si>
    <t>2016Chad, N'Djamena</t>
  </si>
  <si>
    <t>2016China, Republica Popular, Beijing</t>
  </si>
  <si>
    <t>2016China, Republica Popular, Hong Kong</t>
  </si>
  <si>
    <t>2016Chipre, Nicosia</t>
  </si>
  <si>
    <t>2016Cisjordania</t>
  </si>
  <si>
    <t>2016Colombia, Bogotá</t>
  </si>
  <si>
    <t>2016Union Del Comores, Moroni</t>
  </si>
  <si>
    <t>2016Congo, Brazzaville</t>
  </si>
  <si>
    <t>2016Corea Del Norte, Pyongyans</t>
  </si>
  <si>
    <t>2016Corea Del Sur, Seúl</t>
  </si>
  <si>
    <t>2016Costa De Marfil, Avitjan</t>
  </si>
  <si>
    <t>2016Costa Rica, San José</t>
  </si>
  <si>
    <t>2016Croacia, Zagreb</t>
  </si>
  <si>
    <t>2016Cuba, La Habana</t>
  </si>
  <si>
    <t>2016Dinamarca, Copenhage</t>
  </si>
  <si>
    <t>2016Djibuti, Djibuti</t>
  </si>
  <si>
    <t>2016Dominica, Roseau</t>
  </si>
  <si>
    <t>2016Ecuador, Quito</t>
  </si>
  <si>
    <t>2016Egipto, El Cairo</t>
  </si>
  <si>
    <t>2016El Libano, Beirut</t>
  </si>
  <si>
    <t>2016El Salvador, San Salvador</t>
  </si>
  <si>
    <t>2016Emiratos Arabes Uni., Abu-Dhabi</t>
  </si>
  <si>
    <t>2016Eritrea, Asmara</t>
  </si>
  <si>
    <t>2016Eslovaquia, Bratislava</t>
  </si>
  <si>
    <t>2016Eslovenia, Ljubliana</t>
  </si>
  <si>
    <t>2016España, Madrid</t>
  </si>
  <si>
    <t>2016EE.UU. Washington, DC</t>
  </si>
  <si>
    <t>2016EE.UU. Miami</t>
  </si>
  <si>
    <t>2016EE.UU. San Francisco</t>
  </si>
  <si>
    <t>2016EE.UU. Nueva York</t>
  </si>
  <si>
    <t>2016Estonia, Tallin</t>
  </si>
  <si>
    <t>2016Etiopia, Addis Abeba</t>
  </si>
  <si>
    <t>2016Federacion De Rusia, Moscú</t>
  </si>
  <si>
    <t>2016Fidji, Suva</t>
  </si>
  <si>
    <t>2016Filipinas, Manila</t>
  </si>
  <si>
    <t>2016Finlandia, Helsinski</t>
  </si>
  <si>
    <t>2016Francia, París</t>
  </si>
  <si>
    <t>2016Gabon, Libreville</t>
  </si>
  <si>
    <t>2016Gambia, Banjul</t>
  </si>
  <si>
    <t>2016Georgia, Tiflis</t>
  </si>
  <si>
    <t>2016Ghana, Accra</t>
  </si>
  <si>
    <t>2016Grecia, Atenas</t>
  </si>
  <si>
    <t>2016Grenada, Saint George</t>
  </si>
  <si>
    <t>2016Guatemala, C. De Guatemala</t>
  </si>
  <si>
    <t>2016Guinea, Conakry</t>
  </si>
  <si>
    <t>2016Guinea Bissau, Bissau</t>
  </si>
  <si>
    <t>2016Guinea Ecuatorial, Mulabo</t>
  </si>
  <si>
    <t>2016Guyana, George Town</t>
  </si>
  <si>
    <t>2016Haiti, Puerto Príncipe</t>
  </si>
  <si>
    <t>2016Honduras, Tegucigalpa</t>
  </si>
  <si>
    <t>2016Hungria, Budapest</t>
  </si>
  <si>
    <t>2016India, Nueva Delhi</t>
  </si>
  <si>
    <t>2016Indonesia, Yakarta</t>
  </si>
  <si>
    <t>2016Irak, Bagdag</t>
  </si>
  <si>
    <t>2016Iran, Teheran</t>
  </si>
  <si>
    <t>2016Irlanda, Dublin</t>
  </si>
  <si>
    <t>2016Islandia, Reikiavik</t>
  </si>
  <si>
    <t>2016Islas Marshall, Majuro</t>
  </si>
  <si>
    <t>2016Islas Salomon, Honiara</t>
  </si>
  <si>
    <t>2016Israel, Tel Aviv</t>
  </si>
  <si>
    <t>2016Italia, Roma</t>
  </si>
  <si>
    <t>2016Jamaica, Kignston</t>
  </si>
  <si>
    <t>2016Japon, Tokio</t>
  </si>
  <si>
    <t>2016Jordania, Amman</t>
  </si>
  <si>
    <t>2016Kazakhstan, Alma Ata</t>
  </si>
  <si>
    <t>2016Kenya, Nairobi</t>
  </si>
  <si>
    <t>2016Kiribati, Bairiki</t>
  </si>
  <si>
    <t>2016Kuwait, Al Kuwait</t>
  </si>
  <si>
    <t>2016Kirguistan, Biskek</t>
  </si>
  <si>
    <t>2016Lesotho, Maseru</t>
  </si>
  <si>
    <t>2016Letonia, Riga</t>
  </si>
  <si>
    <t>2016Liberia, Monrovia</t>
  </si>
  <si>
    <t>2016Libia, Tripoli</t>
  </si>
  <si>
    <t>2016Lituania, Vilna</t>
  </si>
  <si>
    <t>2016Luxemburgo</t>
  </si>
  <si>
    <t>2016Macedonia, Skopje</t>
  </si>
  <si>
    <t>2016Madagascar, Antananarivo</t>
  </si>
  <si>
    <t>2016Malasia, Kuala Lumpur</t>
  </si>
  <si>
    <t>2016Malawi, Lilongwe</t>
  </si>
  <si>
    <t>2016Maldivas, Male</t>
  </si>
  <si>
    <t>2016Mali, Bamako</t>
  </si>
  <si>
    <t>2016Malta, La Valetta</t>
  </si>
  <si>
    <t>2016Marruecos, Rabat</t>
  </si>
  <si>
    <t>2016Mauricio, Port Louis</t>
  </si>
  <si>
    <t>2016Mauritania, Novakchott</t>
  </si>
  <si>
    <t>2016Mexico, Ciudad De México</t>
  </si>
  <si>
    <t>2016Micronesia, Palikir</t>
  </si>
  <si>
    <t>2016Moldavia, Chisinau</t>
  </si>
  <si>
    <t>2016Monaco, Mónaco Ville</t>
  </si>
  <si>
    <t>2016Mongolia, Ulan Bator</t>
  </si>
  <si>
    <t>2016Montserrat, Plymouth</t>
  </si>
  <si>
    <t>2016Montenegro, Podgorica</t>
  </si>
  <si>
    <t>2016Mozambique, Maputu</t>
  </si>
  <si>
    <t>2016Myanmar, Rangún</t>
  </si>
  <si>
    <t>2016Namibia, Windhoer</t>
  </si>
  <si>
    <t>2016Nauru, Yaren</t>
  </si>
  <si>
    <t>2016Nepal, Katmandú</t>
  </si>
  <si>
    <t>2016Nicaragua, Managua</t>
  </si>
  <si>
    <t>2016Niger, Niamey</t>
  </si>
  <si>
    <t>2016Nigeria, Lagos</t>
  </si>
  <si>
    <t>2016Noruega, Oslo</t>
  </si>
  <si>
    <t>2016Nueva Caledonia, Numea</t>
  </si>
  <si>
    <t>2016Nueva Zelandia, Wellington</t>
  </si>
  <si>
    <t>2016Oman, Mascate</t>
  </si>
  <si>
    <t>2016Paises Bajos, Amsterdam</t>
  </si>
  <si>
    <t>2016Pakistan, Islamabad</t>
  </si>
  <si>
    <t>2016Panamá, Ciudad De Panamá</t>
  </si>
  <si>
    <t>2016Papua Nueva Guinea, Port Noresby</t>
  </si>
  <si>
    <t>2016Paraguay, Asunción</t>
  </si>
  <si>
    <t xml:space="preserve">2016Peru, Lima </t>
  </si>
  <si>
    <t>2016Polonia, Varsovia</t>
  </si>
  <si>
    <t>2016Portugal, Lisboa</t>
  </si>
  <si>
    <t>2016Qatar, Doha</t>
  </si>
  <si>
    <t>2016Reino Unido, Londres</t>
  </si>
  <si>
    <t>2016Rep. Centroafricana, Bangui</t>
  </si>
  <si>
    <t>2016Republica Checa, Praga</t>
  </si>
  <si>
    <t>2016Republica Democratica Del Congo, Kinshasa</t>
  </si>
  <si>
    <t>2016Republica Popular Democratica De Laos, Vientiane</t>
  </si>
  <si>
    <t>2016Republica Dominicana, Santo Domingo</t>
  </si>
  <si>
    <t>2016Republica De Palaos, Melekeok</t>
  </si>
  <si>
    <t>2016Ruanda, Kigali</t>
  </si>
  <si>
    <t>2016Rumania, Bucarest</t>
  </si>
  <si>
    <t>2016Samoa, Tuva</t>
  </si>
  <si>
    <t>2016Saint Kitts And Nevis, Basseterre</t>
  </si>
  <si>
    <t>2016Santo Tome Y Principe, Sao Tomé</t>
  </si>
  <si>
    <t>2016San Vicente Y Granadinas, Kingstown</t>
  </si>
  <si>
    <t>2016Santa Lucia, Castries</t>
  </si>
  <si>
    <t>2016Senegal, Dakar</t>
  </si>
  <si>
    <t>2016Serbia, Belgrado</t>
  </si>
  <si>
    <t>2016Seychelles, Victoria</t>
  </si>
  <si>
    <t>2016Sierra Leona, Freetown</t>
  </si>
  <si>
    <t>2016Singapur, Ciudad De Singapur</t>
  </si>
  <si>
    <t>2016Siria, Damasco</t>
  </si>
  <si>
    <t>2016Somalia, Mogadishu</t>
  </si>
  <si>
    <t>2016Sri Lanka, Colombo</t>
  </si>
  <si>
    <t>2016Suazilandia, Mbabane</t>
  </si>
  <si>
    <t>2016Sudafrica, Pretoria</t>
  </si>
  <si>
    <t>2016Sudan, Jartum</t>
  </si>
  <si>
    <t>2016Suecia, Estocolmo</t>
  </si>
  <si>
    <t>2016Suiza, Berna</t>
  </si>
  <si>
    <t>2016Suriname, Paramaribo</t>
  </si>
  <si>
    <t>2016Tailandia, Bangkok</t>
  </si>
  <si>
    <t>2016Tajikistan, Dushanbe</t>
  </si>
  <si>
    <t>2016Tanzania, Dar Es Salaam</t>
  </si>
  <si>
    <t xml:space="preserve">2016Timor - Leste, Dili </t>
  </si>
  <si>
    <t>2016Togo, Lome</t>
  </si>
  <si>
    <t>2016Tonga, Nuku-Alofa</t>
  </si>
  <si>
    <t>2016Trinidad Y Tobago, Puerto España</t>
  </si>
  <si>
    <t>2016Tunez, Tunis</t>
  </si>
  <si>
    <t>2016Turkmenistan, Ashjabad</t>
  </si>
  <si>
    <t>2016Turquia, Ankara</t>
  </si>
  <si>
    <t>2016Turquia, Estambul</t>
  </si>
  <si>
    <t>2016Tuvalu, Funafuti</t>
  </si>
  <si>
    <t>2016Ucrania, Kiev</t>
  </si>
  <si>
    <t>2016Uganda, Kampala</t>
  </si>
  <si>
    <t>2016Uruguay, Montevideo</t>
  </si>
  <si>
    <t>2016Uzbekistan, Tashkent</t>
  </si>
  <si>
    <t>2016Vanuatu, Port Vila En Ejate</t>
  </si>
  <si>
    <t>2016Venezuela, Caracas</t>
  </si>
  <si>
    <t>2016Vietnam, Hanoi</t>
  </si>
  <si>
    <t>2016Yemen, Aden</t>
  </si>
  <si>
    <t>2016Zambia, Lusaka</t>
  </si>
  <si>
    <t>2016Zimbabwe, Harare</t>
  </si>
  <si>
    <t>Última Actualización 05/02/2016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</si>
</sst>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;[Red]0"/>
    <numFmt numFmtId="166" formatCode="#,##0.00;[Red]#,##0.00"/>
    <numFmt numFmtId="167" formatCode="0.00;[Red]0.00"/>
    <numFmt numFmtId="168" formatCode="_-* #,##0.00000000_-;\-* #,##0.00000000_-;_-* &quot;-&quot;??_-;_-@_-"/>
    <numFmt numFmtId="169" formatCode="_(* #,##0.000000000_);_(* \(#,##0.000000000\);_(* &quot;-&quot;??_);_(@_)"/>
  </numFmts>
  <fonts count="22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2"/>
      <color indexed="12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8"/>
      <color indexed="81"/>
      <name val="Tahoma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2"/>
      <color theme="0"/>
      <name val="Arial Narrow"/>
      <family val="2"/>
    </font>
    <font>
      <sz val="10"/>
      <color rgb="FF000000"/>
      <name val="Arial Narrow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 applyProtection="1">
      <protection hidden="1"/>
    </xf>
    <xf numFmtId="2" fontId="2" fillId="0" borderId="0" xfId="0" applyNumberFormat="1" applyFont="1" applyFill="1" applyBorder="1" applyProtection="1">
      <protection hidden="1"/>
    </xf>
    <xf numFmtId="9" fontId="2" fillId="0" borderId="0" xfId="0" applyNumberFormat="1" applyFont="1" applyFill="1" applyBorder="1" applyProtection="1"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/>
    </xf>
    <xf numFmtId="4" fontId="17" fillId="0" borderId="0" xfId="1" applyNumberFormat="1" applyFont="1" applyAlignment="1">
      <alignment horizontal="center"/>
    </xf>
    <xf numFmtId="0" fontId="16" fillId="0" borderId="0" xfId="0" applyFont="1"/>
    <xf numFmtId="9" fontId="16" fillId="0" borderId="0" xfId="2" applyFont="1"/>
    <xf numFmtId="0" fontId="16" fillId="0" borderId="0" xfId="0" applyFont="1" applyAlignment="1">
      <alignment horizontal="center"/>
    </xf>
    <xf numFmtId="168" fontId="16" fillId="0" borderId="0" xfId="0" applyNumberFormat="1" applyFont="1"/>
    <xf numFmtId="49" fontId="16" fillId="0" borderId="0" xfId="0" applyNumberFormat="1" applyFont="1"/>
    <xf numFmtId="4" fontId="16" fillId="0" borderId="0" xfId="1" applyNumberFormat="1" applyFont="1"/>
    <xf numFmtId="166" fontId="2" fillId="0" borderId="0" xfId="0" applyNumberFormat="1" applyFont="1" applyFill="1" applyBorder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167" fontId="3" fillId="0" borderId="1" xfId="0" applyNumberFormat="1" applyFont="1" applyFill="1" applyBorder="1" applyProtection="1">
      <protection hidden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16" fillId="4" borderId="0" xfId="0" applyFont="1" applyFill="1"/>
    <xf numFmtId="0" fontId="16" fillId="0" borderId="0" xfId="0" applyFont="1" applyFill="1"/>
    <xf numFmtId="0" fontId="16" fillId="0" borderId="0" xfId="0" applyFont="1" applyAlignment="1">
      <alignment shrinkToFit="1"/>
    </xf>
    <xf numFmtId="0" fontId="16" fillId="0" borderId="0" xfId="0" applyFont="1" applyAlignment="1"/>
    <xf numFmtId="0" fontId="16" fillId="0" borderId="0" xfId="0" applyFont="1" applyFill="1" applyAlignment="1"/>
    <xf numFmtId="169" fontId="16" fillId="0" borderId="0" xfId="1" applyNumberFormat="1" applyFont="1"/>
    <xf numFmtId="0" fontId="2" fillId="0" borderId="0" xfId="0" applyFont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vertical="top" indent="15"/>
      <protection hidden="1"/>
    </xf>
    <xf numFmtId="0" fontId="2" fillId="0" borderId="0" xfId="0" applyFont="1" applyAlignment="1" applyProtection="1">
      <alignment horizontal="left"/>
      <protection hidden="1"/>
    </xf>
    <xf numFmtId="0" fontId="15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Border="1" applyProtection="1">
      <protection hidden="1"/>
    </xf>
    <xf numFmtId="0" fontId="15" fillId="2" borderId="0" xfId="0" applyFont="1" applyFill="1" applyAlignment="1" applyProtection="1">
      <alignment vertical="top"/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0" borderId="1" xfId="0" applyFont="1" applyFill="1" applyBorder="1" applyProtection="1">
      <protection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quotePrefix="1" applyFont="1" applyFill="1" applyBorder="1" applyProtection="1"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3" fontId="2" fillId="0" borderId="0" xfId="0" applyNumberFormat="1" applyFont="1" applyFill="1" applyBorder="1" applyProtection="1">
      <protection hidden="1"/>
    </xf>
    <xf numFmtId="0" fontId="2" fillId="0" borderId="0" xfId="0" quotePrefix="1" applyFont="1" applyFill="1" applyProtection="1">
      <protection hidden="1"/>
    </xf>
    <xf numFmtId="0" fontId="5" fillId="0" borderId="0" xfId="0" applyFont="1" applyFill="1" applyAlignment="1" applyProtection="1">
      <alignment horizontal="right"/>
      <protection hidden="1"/>
    </xf>
    <xf numFmtId="3" fontId="5" fillId="0" borderId="0" xfId="0" applyNumberFormat="1" applyFont="1" applyFill="1" applyProtection="1">
      <protection hidden="1"/>
    </xf>
    <xf numFmtId="0" fontId="11" fillId="0" borderId="0" xfId="0" applyFont="1" applyFill="1" applyProtection="1"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14" fontId="4" fillId="3" borderId="0" xfId="0" applyNumberFormat="1" applyFont="1" applyFill="1" applyBorder="1" applyAlignment="1" applyProtection="1">
      <alignment horizontal="left"/>
      <protection locked="0" hidden="1"/>
    </xf>
    <xf numFmtId="49" fontId="2" fillId="3" borderId="1" xfId="0" applyNumberFormat="1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 applyProtection="1">
      <protection locked="0" hidden="1"/>
    </xf>
    <xf numFmtId="0" fontId="16" fillId="3" borderId="0" xfId="0" applyFont="1" applyFill="1" applyProtection="1">
      <protection locked="0" hidden="1"/>
    </xf>
    <xf numFmtId="165" fontId="6" fillId="3" borderId="1" xfId="0" applyNumberFormat="1" applyFont="1" applyFill="1" applyBorder="1" applyAlignment="1" applyProtection="1">
      <alignment horizontal="center"/>
      <protection locked="0" hidden="1"/>
    </xf>
    <xf numFmtId="0" fontId="6" fillId="3" borderId="1" xfId="0" applyFont="1" applyFill="1" applyBorder="1" applyAlignment="1" applyProtection="1">
      <alignment horizontal="center"/>
      <protection locked="0" hidden="1"/>
    </xf>
    <xf numFmtId="14" fontId="2" fillId="3" borderId="0" xfId="0" applyNumberFormat="1" applyFont="1" applyFill="1" applyBorder="1" applyProtection="1"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6" fillId="0" borderId="1" xfId="0" applyFont="1" applyFill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0" fontId="19" fillId="0" borderId="0" xfId="0" applyFont="1" applyAlignment="1" applyProtection="1">
      <protection hidden="1"/>
    </xf>
    <xf numFmtId="165" fontId="19" fillId="0" borderId="0" xfId="0" applyNumberFormat="1" applyFont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3" borderId="0" xfId="0" applyFont="1" applyFill="1" applyBorder="1" applyAlignment="1" applyProtection="1">
      <protection locked="0" hidden="1"/>
    </xf>
    <xf numFmtId="0" fontId="6" fillId="0" borderId="0" xfId="0" applyFont="1" applyFill="1" applyBorder="1" applyAlignment="1" applyProtection="1">
      <alignment horizontal="center"/>
      <protection locked="0" hidden="1"/>
    </xf>
    <xf numFmtId="167" fontId="3" fillId="0" borderId="0" xfId="0" applyNumberFormat="1" applyFont="1" applyFill="1" applyBorder="1" applyProtection="1"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top" wrapText="1"/>
      <protection locked="0" hidden="1"/>
    </xf>
    <xf numFmtId="0" fontId="4" fillId="0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Fill="1" applyBorder="1" applyAlignment="1" applyProtection="1">
      <alignment horizontal="left" vertical="top" wrapText="1"/>
      <protection locked="0" hidden="1"/>
    </xf>
    <xf numFmtId="0" fontId="2" fillId="0" borderId="4" xfId="0" applyFont="1" applyFill="1" applyBorder="1" applyAlignment="1" applyProtection="1">
      <alignment horizontal="left" vertical="top" wrapText="1"/>
      <protection locked="0" hidden="1"/>
    </xf>
    <xf numFmtId="0" fontId="2" fillId="0" borderId="5" xfId="0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 hidden="1"/>
    </xf>
    <xf numFmtId="0" fontId="2" fillId="0" borderId="6" xfId="0" applyFont="1" applyFill="1" applyBorder="1" applyAlignment="1" applyProtection="1">
      <alignment horizontal="left" vertical="top" wrapText="1"/>
      <protection locked="0" hidden="1"/>
    </xf>
    <xf numFmtId="0" fontId="2" fillId="0" borderId="7" xfId="0" applyFont="1" applyFill="1" applyBorder="1" applyAlignment="1" applyProtection="1">
      <alignment horizontal="left" vertical="top" wrapText="1"/>
      <protection locked="0" hidden="1"/>
    </xf>
    <xf numFmtId="0" fontId="2" fillId="0" borderId="8" xfId="0" applyFont="1" applyFill="1" applyBorder="1" applyAlignment="1" applyProtection="1">
      <alignment horizontal="left" vertical="top" wrapText="1"/>
      <protection locked="0" hidden="1"/>
    </xf>
    <xf numFmtId="0" fontId="2" fillId="0" borderId="9" xfId="0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Fill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protection locked="0" hidden="1"/>
    </xf>
    <xf numFmtId="0" fontId="6" fillId="3" borderId="12" xfId="0" applyFont="1" applyFill="1" applyBorder="1" applyAlignment="1" applyProtection="1">
      <protection locked="0" hidden="1"/>
    </xf>
    <xf numFmtId="0" fontId="6" fillId="3" borderId="11" xfId="0" applyFont="1" applyFill="1" applyBorder="1" applyAlignment="1" applyProtection="1">
      <protection locked="0" hidden="1"/>
    </xf>
    <xf numFmtId="0" fontId="6" fillId="3" borderId="7" xfId="0" applyFont="1" applyFill="1" applyBorder="1" applyAlignment="1" applyProtection="1">
      <protection locked="0" hidden="1"/>
    </xf>
    <xf numFmtId="0" fontId="6" fillId="3" borderId="8" xfId="0" applyFont="1" applyFill="1" applyBorder="1" applyAlignment="1" applyProtection="1">
      <protection locked="0" hidden="1"/>
    </xf>
    <xf numFmtId="0" fontId="6" fillId="3" borderId="9" xfId="0" applyFont="1" applyFill="1" applyBorder="1" applyAlignment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161925</xdr:rowOff>
    </xdr:from>
    <xdr:to>
      <xdr:col>4</xdr:col>
      <xdr:colOff>122808</xdr:colOff>
      <xdr:row>4</xdr:row>
      <xdr:rowOff>43433</xdr:rowOff>
    </xdr:to>
    <xdr:pic>
      <xdr:nvPicPr>
        <xdr:cNvPr id="2" name="1 Imagen" descr="cgr ofici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7900" y="161925"/>
          <a:ext cx="710183" cy="7101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99753</xdr:rowOff>
        </xdr:from>
        <xdr:to>
          <xdr:col>13</xdr:col>
          <xdr:colOff>332509</xdr:colOff>
          <xdr:row>6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Limpiar Pantalla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24938</xdr:colOff>
          <xdr:row>23</xdr:row>
          <xdr:rowOff>174567</xdr:rowOff>
        </xdr:from>
        <xdr:to>
          <xdr:col>14</xdr:col>
          <xdr:colOff>282633</xdr:colOff>
          <xdr:row>25</xdr:row>
          <xdr:rowOff>83127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 Narrow"/>
                </a:rPr>
                <a:t>Verificación Viático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0"/>
  </sheetPr>
  <dimension ref="A1:S214"/>
  <sheetViews>
    <sheetView showGridLines="0" showRowColHeaders="0" tabSelected="1" zoomScaleNormal="100" workbookViewId="0">
      <selection activeCell="C8" sqref="C8:E8"/>
    </sheetView>
  </sheetViews>
  <sheetFormatPr baseColWidth="10" defaultColWidth="11.59765625" defaultRowHeight="15.05" x14ac:dyDescent="0.25"/>
  <cols>
    <col min="1" max="1" width="1.69921875" style="30" customWidth="1"/>
    <col min="2" max="2" width="14.3984375" style="30" bestFit="1" customWidth="1"/>
    <col min="3" max="3" width="8" style="31" bestFit="1" customWidth="1"/>
    <col min="4" max="4" width="9" style="30" bestFit="1" customWidth="1"/>
    <col min="5" max="5" width="10.796875" style="30" bestFit="1" customWidth="1"/>
    <col min="6" max="6" width="10.796875" style="30" hidden="1" customWidth="1"/>
    <col min="7" max="7" width="11" style="30" bestFit="1" customWidth="1"/>
    <col min="8" max="8" width="9" style="30" bestFit="1" customWidth="1"/>
    <col min="9" max="9" width="9" style="30" hidden="1" customWidth="1"/>
    <col min="10" max="11" width="9.69921875" style="30" bestFit="1" customWidth="1"/>
    <col min="12" max="12" width="9.69921875" style="30" hidden="1" customWidth="1"/>
    <col min="13" max="13" width="6.796875" style="30" customWidth="1"/>
    <col min="14" max="15" width="9.69921875" style="30" bestFit="1" customWidth="1"/>
    <col min="16" max="16" width="3" style="30" customWidth="1"/>
    <col min="17" max="17" width="11.296875" style="30" customWidth="1"/>
    <col min="18" max="16384" width="11.59765625" style="30"/>
  </cols>
  <sheetData>
    <row r="1" spans="2:19" x14ac:dyDescent="0.25">
      <c r="O1" s="32"/>
      <c r="P1" s="32"/>
    </row>
    <row r="2" spans="2:19" x14ac:dyDescent="0.25">
      <c r="B2" s="31"/>
      <c r="D2" s="31"/>
      <c r="E2" s="109" t="s">
        <v>0</v>
      </c>
      <c r="F2" s="109"/>
      <c r="G2" s="109"/>
      <c r="H2" s="109"/>
      <c r="I2" s="109"/>
      <c r="J2" s="109"/>
      <c r="K2" s="31"/>
      <c r="L2" s="31"/>
      <c r="M2" s="31"/>
      <c r="O2" s="33"/>
      <c r="P2" s="33"/>
    </row>
    <row r="3" spans="2:19" x14ac:dyDescent="0.25">
      <c r="B3" s="31"/>
      <c r="D3" s="31"/>
      <c r="E3" s="31"/>
      <c r="F3" s="31"/>
      <c r="G3" s="31"/>
      <c r="H3" s="31"/>
      <c r="I3" s="31"/>
      <c r="J3" s="31"/>
      <c r="K3" s="31"/>
      <c r="L3" s="31"/>
      <c r="M3" s="31"/>
      <c r="O3" s="33"/>
      <c r="P3" s="33"/>
      <c r="Q3" s="34"/>
      <c r="R3" s="34"/>
      <c r="S3" s="34"/>
    </row>
    <row r="4" spans="2:19" x14ac:dyDescent="0.25">
      <c r="B4" s="31"/>
      <c r="D4" s="31"/>
      <c r="E4" s="31"/>
      <c r="F4" s="31"/>
      <c r="G4" s="31"/>
      <c r="H4" s="31"/>
      <c r="I4" s="31"/>
      <c r="J4" s="31"/>
      <c r="K4" s="31"/>
      <c r="L4" s="31"/>
      <c r="M4" s="31"/>
      <c r="O4" s="33"/>
      <c r="P4" s="33"/>
      <c r="Q4" s="34"/>
      <c r="R4" s="34"/>
      <c r="S4" s="34"/>
    </row>
    <row r="5" spans="2:19" x14ac:dyDescent="0.25">
      <c r="B5" s="31"/>
      <c r="D5" s="31"/>
      <c r="E5" s="31"/>
      <c r="F5" s="31"/>
      <c r="G5" s="31"/>
      <c r="H5" s="31"/>
      <c r="I5" s="31"/>
      <c r="J5" s="31"/>
      <c r="K5" s="31"/>
      <c r="L5" s="31"/>
      <c r="M5" s="31"/>
      <c r="O5" s="33"/>
      <c r="P5" s="33"/>
      <c r="Q5" s="34"/>
      <c r="R5" s="34"/>
      <c r="S5" s="34"/>
    </row>
    <row r="6" spans="2:19" x14ac:dyDescent="0.25">
      <c r="B6" s="31"/>
      <c r="C6" s="96" t="s">
        <v>77</v>
      </c>
      <c r="D6" s="96"/>
      <c r="E6" s="96"/>
      <c r="F6" s="96"/>
      <c r="G6" s="96"/>
      <c r="H6" s="96"/>
      <c r="I6" s="96"/>
      <c r="J6" s="96"/>
      <c r="K6" s="31"/>
      <c r="L6" s="31"/>
      <c r="M6" s="31"/>
      <c r="O6" s="33"/>
      <c r="P6" s="33"/>
      <c r="Q6" s="34"/>
      <c r="R6" s="34"/>
      <c r="S6" s="34"/>
    </row>
    <row r="7" spans="2:19" x14ac:dyDescent="0.25">
      <c r="B7" s="31"/>
      <c r="K7" s="31"/>
      <c r="L7" s="31"/>
      <c r="M7" s="31"/>
      <c r="O7" s="33"/>
      <c r="P7" s="33"/>
      <c r="Q7" s="34"/>
      <c r="R7" s="34"/>
      <c r="S7" s="34"/>
    </row>
    <row r="8" spans="2:19" ht="15.75" x14ac:dyDescent="0.3">
      <c r="B8" s="35" t="s">
        <v>1</v>
      </c>
      <c r="C8" s="112"/>
      <c r="D8" s="113"/>
      <c r="E8" s="114"/>
      <c r="F8" s="86"/>
      <c r="G8" s="36" t="s">
        <v>78</v>
      </c>
      <c r="H8" s="80">
        <v>2016</v>
      </c>
      <c r="I8" s="87"/>
      <c r="J8" s="31"/>
      <c r="K8" s="95" t="s">
        <v>99</v>
      </c>
      <c r="L8" s="95"/>
      <c r="M8" s="95"/>
      <c r="N8" s="81" t="s">
        <v>100</v>
      </c>
      <c r="O8" s="33"/>
      <c r="P8" s="33"/>
      <c r="Q8" s="34"/>
      <c r="R8" s="34"/>
      <c r="S8" s="34"/>
    </row>
    <row r="9" spans="2:19" ht="15.75" x14ac:dyDescent="0.3">
      <c r="B9" s="35" t="s">
        <v>2</v>
      </c>
      <c r="C9" s="112"/>
      <c r="D9" s="113"/>
      <c r="E9" s="114"/>
      <c r="F9" s="86"/>
      <c r="O9" s="33"/>
      <c r="P9" s="33"/>
      <c r="Q9" s="34"/>
      <c r="R9" s="34"/>
      <c r="S9" s="34"/>
    </row>
    <row r="10" spans="2:19" ht="15.75" x14ac:dyDescent="0.3">
      <c r="B10" s="35" t="s">
        <v>67</v>
      </c>
      <c r="C10" s="115"/>
      <c r="D10" s="116"/>
      <c r="E10" s="117"/>
      <c r="F10" s="86"/>
      <c r="G10" s="110" t="s">
        <v>65</v>
      </c>
      <c r="H10" s="111"/>
      <c r="I10" s="84"/>
      <c r="J10" s="32"/>
      <c r="K10" s="94" t="s">
        <v>64</v>
      </c>
      <c r="L10" s="94"/>
      <c r="M10" s="94"/>
      <c r="N10" s="38"/>
      <c r="O10" s="38"/>
      <c r="P10" s="38"/>
      <c r="Q10" s="34"/>
      <c r="R10" s="34"/>
      <c r="S10" s="34"/>
    </row>
    <row r="11" spans="2:19" ht="15.75" x14ac:dyDescent="0.3">
      <c r="G11" s="39" t="s">
        <v>4</v>
      </c>
      <c r="H11" s="72"/>
      <c r="I11" s="72"/>
      <c r="J11" s="32"/>
      <c r="K11" s="100"/>
      <c r="L11" s="101"/>
      <c r="M11" s="101"/>
      <c r="N11" s="101"/>
      <c r="O11" s="102"/>
      <c r="P11" s="92"/>
      <c r="Q11" s="34"/>
      <c r="R11" s="34"/>
      <c r="S11" s="34"/>
    </row>
    <row r="12" spans="2:19" ht="15.75" x14ac:dyDescent="0.3">
      <c r="B12" s="40"/>
      <c r="C12" s="41"/>
      <c r="D12" s="1"/>
      <c r="G12" s="42" t="s">
        <v>5</v>
      </c>
      <c r="H12" s="72"/>
      <c r="I12" s="72"/>
      <c r="J12" s="32"/>
      <c r="K12" s="103"/>
      <c r="L12" s="104"/>
      <c r="M12" s="104"/>
      <c r="N12" s="104"/>
      <c r="O12" s="105"/>
      <c r="P12" s="92"/>
      <c r="Q12" s="34"/>
      <c r="R12" s="34"/>
      <c r="S12" s="34"/>
    </row>
    <row r="13" spans="2:19" ht="15.75" x14ac:dyDescent="0.3">
      <c r="B13" s="35" t="s">
        <v>3</v>
      </c>
      <c r="C13" s="73"/>
      <c r="E13" s="43"/>
      <c r="F13" s="43"/>
      <c r="H13" s="82">
        <f>H12-H11</f>
        <v>0</v>
      </c>
      <c r="I13" s="82"/>
      <c r="J13" s="32"/>
      <c r="K13" s="103"/>
      <c r="L13" s="104"/>
      <c r="M13" s="104"/>
      <c r="N13" s="104"/>
      <c r="O13" s="105"/>
      <c r="P13" s="92"/>
      <c r="Q13" s="34"/>
      <c r="R13" s="34"/>
      <c r="S13" s="34"/>
    </row>
    <row r="14" spans="2:19" ht="15.75" x14ac:dyDescent="0.3">
      <c r="B14" s="44" t="s">
        <v>68</v>
      </c>
      <c r="C14" s="23" t="str">
        <f>IF(ISERROR(VLOOKUP(CONCATENATE($N$8,$C$13),Mantenedor!$J$2:$M$107,4,0)),"",VLOOKUP(CONCATENATE($N$8,$C$13),Mantenedor!$J$2:$M$107,4,0))</f>
        <v/>
      </c>
      <c r="E14" s="43"/>
      <c r="F14" s="43"/>
      <c r="J14" s="32"/>
      <c r="K14" s="103"/>
      <c r="L14" s="104"/>
      <c r="M14" s="104"/>
      <c r="N14" s="104"/>
      <c r="O14" s="105"/>
      <c r="P14" s="92"/>
      <c r="Q14" s="34"/>
      <c r="R14" s="34"/>
      <c r="S14" s="34"/>
    </row>
    <row r="15" spans="2:19" ht="15.75" x14ac:dyDescent="0.3">
      <c r="B15" s="45"/>
      <c r="C15" s="46"/>
      <c r="D15" s="6"/>
      <c r="E15" s="43"/>
      <c r="F15" s="43"/>
      <c r="J15" s="32"/>
      <c r="K15" s="103"/>
      <c r="L15" s="104"/>
      <c r="M15" s="104"/>
      <c r="N15" s="104"/>
      <c r="O15" s="105"/>
      <c r="P15" s="92"/>
      <c r="Q15" s="34"/>
      <c r="R15" s="34"/>
      <c r="S15" s="34"/>
    </row>
    <row r="16" spans="2:19" ht="15.75" x14ac:dyDescent="0.3">
      <c r="C16" s="46"/>
      <c r="D16" s="6"/>
      <c r="E16" s="43"/>
      <c r="F16" s="43"/>
      <c r="J16" s="32"/>
      <c r="K16" s="106"/>
      <c r="L16" s="107"/>
      <c r="M16" s="107"/>
      <c r="N16" s="107"/>
      <c r="O16" s="108"/>
      <c r="P16" s="92"/>
      <c r="Q16" s="34"/>
      <c r="R16" s="34"/>
      <c r="S16" s="34"/>
    </row>
    <row r="17" spans="1:16" ht="15.75" x14ac:dyDescent="0.3">
      <c r="A17" s="40"/>
      <c r="B17" s="35" t="s">
        <v>69</v>
      </c>
      <c r="C17" s="47" t="s">
        <v>224</v>
      </c>
      <c r="D17" s="47" t="s">
        <v>8</v>
      </c>
      <c r="E17" s="91" t="s">
        <v>70</v>
      </c>
      <c r="F17" s="48" t="s">
        <v>60</v>
      </c>
      <c r="G17" s="90" t="s">
        <v>75</v>
      </c>
      <c r="H17" s="91" t="s">
        <v>76</v>
      </c>
      <c r="I17" s="48" t="s">
        <v>60</v>
      </c>
      <c r="J17" s="47" t="s">
        <v>74</v>
      </c>
      <c r="K17" s="91" t="s">
        <v>71</v>
      </c>
      <c r="L17" s="48" t="s">
        <v>60</v>
      </c>
      <c r="M17" s="47" t="s">
        <v>74</v>
      </c>
    </row>
    <row r="18" spans="1:16" ht="15.75" x14ac:dyDescent="0.3">
      <c r="A18" s="49">
        <v>1</v>
      </c>
      <c r="B18" s="74"/>
      <c r="C18" s="50" t="str">
        <f>IF(ISERROR(VLOOKUP(CONCATENATE($H$8,$B18),Mantenedor!$D:$H,4,0)),"",VLOOKUP(CONCATENATE($H$8,$B18),Mantenedor!$D:$H,4,0))</f>
        <v/>
      </c>
      <c r="D18" s="17" t="str">
        <f>IF(OR($C$14="",C18=""),"",$C$14*C18/100)</f>
        <v/>
      </c>
      <c r="E18" s="76"/>
      <c r="F18" s="17" t="str">
        <f t="shared" ref="F18:F23" si="0">IF(OR(D18="",$C$14=""),"",D18+$C$14)</f>
        <v/>
      </c>
      <c r="G18" s="37" t="str">
        <f t="shared" ref="G18:G23" si="1">IFERROR(ROUND(F18*E18,2),"")</f>
        <v/>
      </c>
      <c r="H18" s="77"/>
      <c r="I18" s="18" t="str">
        <f t="shared" ref="I18:I23" si="2">IFERROR(+$F18*60/100,"")</f>
        <v/>
      </c>
      <c r="J18" s="37" t="str">
        <f t="shared" ref="J18:J23" si="3">IFERROR(ROUND(I18*H18,2),"")</f>
        <v/>
      </c>
      <c r="K18" s="77"/>
      <c r="L18" s="18" t="str">
        <f t="shared" ref="L18:L23" si="4">IFERROR(+$F18*40/100,"")</f>
        <v/>
      </c>
      <c r="M18" s="37" t="str">
        <f t="shared" ref="M18:M23" si="5">IFERROR(ROUND(L18*K18,2),"")</f>
        <v/>
      </c>
      <c r="N18" s="83">
        <f t="shared" ref="N18:N23" si="6">SUM(E18,H18,K18)</f>
        <v>0</v>
      </c>
    </row>
    <row r="19" spans="1:16" ht="15.75" x14ac:dyDescent="0.3">
      <c r="A19" s="51">
        <v>2</v>
      </c>
      <c r="B19" s="74"/>
      <c r="C19" s="50" t="str">
        <f>IF(ISERROR(VLOOKUP(CONCATENATE($H$8,$B19),Mantenedor!$D:$H,4,0)),"",VLOOKUP(CONCATENATE($H$8,$B19),Mantenedor!$D:$H,4,0))</f>
        <v/>
      </c>
      <c r="D19" s="17" t="str">
        <f t="shared" ref="D19:D23" si="7">IF(OR($C$14="",C19=""),"",$C$14*C19/100)</f>
        <v/>
      </c>
      <c r="E19" s="76"/>
      <c r="F19" s="17" t="str">
        <f t="shared" si="0"/>
        <v/>
      </c>
      <c r="G19" s="37" t="str">
        <f t="shared" si="1"/>
        <v/>
      </c>
      <c r="H19" s="77"/>
      <c r="I19" s="18" t="str">
        <f t="shared" si="2"/>
        <v/>
      </c>
      <c r="J19" s="37" t="str">
        <f t="shared" si="3"/>
        <v/>
      </c>
      <c r="K19" s="77"/>
      <c r="L19" s="18" t="str">
        <f t="shared" si="4"/>
        <v/>
      </c>
      <c r="M19" s="37" t="str">
        <f t="shared" si="5"/>
        <v/>
      </c>
      <c r="N19" s="83">
        <f t="shared" si="6"/>
        <v>0</v>
      </c>
    </row>
    <row r="20" spans="1:16" ht="15.75" x14ac:dyDescent="0.3">
      <c r="A20" s="52">
        <v>3</v>
      </c>
      <c r="B20" s="74"/>
      <c r="C20" s="50" t="str">
        <f>IF(ISERROR(VLOOKUP(CONCATENATE($H$8,$B20),Mantenedor!$D:$H,4,0)),"",VLOOKUP(CONCATENATE($H$8,$B20),Mantenedor!$D:$H,4,0))</f>
        <v/>
      </c>
      <c r="D20" s="17" t="str">
        <f t="shared" si="7"/>
        <v/>
      </c>
      <c r="E20" s="76"/>
      <c r="F20" s="17" t="str">
        <f t="shared" si="0"/>
        <v/>
      </c>
      <c r="G20" s="37" t="str">
        <f t="shared" si="1"/>
        <v/>
      </c>
      <c r="H20" s="77"/>
      <c r="I20" s="18" t="str">
        <f t="shared" si="2"/>
        <v/>
      </c>
      <c r="J20" s="37" t="str">
        <f t="shared" si="3"/>
        <v/>
      </c>
      <c r="K20" s="77"/>
      <c r="L20" s="18" t="str">
        <f t="shared" si="4"/>
        <v/>
      </c>
      <c r="M20" s="37" t="str">
        <f t="shared" si="5"/>
        <v/>
      </c>
      <c r="N20" s="83">
        <f t="shared" si="6"/>
        <v>0</v>
      </c>
    </row>
    <row r="21" spans="1:16" ht="15.75" x14ac:dyDescent="0.3">
      <c r="A21" s="51">
        <v>4</v>
      </c>
      <c r="B21" s="74"/>
      <c r="C21" s="50" t="str">
        <f>IF(ISERROR(VLOOKUP(CONCATENATE($H$8,$B21),Mantenedor!$D:$H,4,0)),"",VLOOKUP(CONCATENATE($H$8,$B21),Mantenedor!$D:$H,4,0))</f>
        <v/>
      </c>
      <c r="D21" s="17" t="str">
        <f t="shared" si="7"/>
        <v/>
      </c>
      <c r="E21" s="76"/>
      <c r="F21" s="17" t="str">
        <f t="shared" si="0"/>
        <v/>
      </c>
      <c r="G21" s="37" t="str">
        <f t="shared" si="1"/>
        <v/>
      </c>
      <c r="H21" s="77"/>
      <c r="I21" s="18" t="str">
        <f t="shared" si="2"/>
        <v/>
      </c>
      <c r="J21" s="37" t="str">
        <f t="shared" si="3"/>
        <v/>
      </c>
      <c r="K21" s="77"/>
      <c r="L21" s="18" t="str">
        <f t="shared" si="4"/>
        <v/>
      </c>
      <c r="M21" s="37" t="str">
        <f t="shared" si="5"/>
        <v/>
      </c>
      <c r="N21" s="83">
        <f t="shared" si="6"/>
        <v>0</v>
      </c>
    </row>
    <row r="22" spans="1:16" ht="15.75" x14ac:dyDescent="0.3">
      <c r="A22" s="52">
        <v>5</v>
      </c>
      <c r="B22" s="75"/>
      <c r="C22" s="50" t="str">
        <f>IF(ISERROR(VLOOKUP(CONCATENATE($H$8,$B22),Mantenedor!$D:$H,4,0)),"",VLOOKUP(CONCATENATE($H$8,$B22),Mantenedor!$D:$H,4,0))</f>
        <v/>
      </c>
      <c r="D22" s="17" t="str">
        <f t="shared" si="7"/>
        <v/>
      </c>
      <c r="E22" s="76"/>
      <c r="F22" s="17" t="str">
        <f t="shared" si="0"/>
        <v/>
      </c>
      <c r="G22" s="37" t="str">
        <f t="shared" si="1"/>
        <v/>
      </c>
      <c r="H22" s="77"/>
      <c r="I22" s="18" t="str">
        <f t="shared" si="2"/>
        <v/>
      </c>
      <c r="J22" s="37" t="str">
        <f t="shared" si="3"/>
        <v/>
      </c>
      <c r="K22" s="77"/>
      <c r="L22" s="18" t="str">
        <f t="shared" si="4"/>
        <v/>
      </c>
      <c r="M22" s="37" t="str">
        <f t="shared" si="5"/>
        <v/>
      </c>
      <c r="N22" s="83">
        <f t="shared" si="6"/>
        <v>0</v>
      </c>
    </row>
    <row r="23" spans="1:16" ht="15.75" x14ac:dyDescent="0.3">
      <c r="A23" s="52">
        <v>6</v>
      </c>
      <c r="B23" s="74"/>
      <c r="C23" s="50" t="str">
        <f>IF(ISERROR(VLOOKUP(CONCATENATE($H$8,$B23),Mantenedor!$D:$H,4,0)),"",VLOOKUP(CONCATENATE($H$8,$B23),Mantenedor!$D:$H,4,0))</f>
        <v/>
      </c>
      <c r="D23" s="17" t="str">
        <f t="shared" si="7"/>
        <v/>
      </c>
      <c r="E23" s="76"/>
      <c r="F23" s="17" t="str">
        <f t="shared" si="0"/>
        <v/>
      </c>
      <c r="G23" s="37" t="str">
        <f t="shared" si="1"/>
        <v/>
      </c>
      <c r="H23" s="77"/>
      <c r="I23" s="18" t="str">
        <f t="shared" si="2"/>
        <v/>
      </c>
      <c r="J23" s="37" t="str">
        <f t="shared" si="3"/>
        <v/>
      </c>
      <c r="K23" s="77"/>
      <c r="L23" s="18" t="str">
        <f t="shared" si="4"/>
        <v/>
      </c>
      <c r="M23" s="37" t="str">
        <f t="shared" si="5"/>
        <v/>
      </c>
      <c r="N23" s="83">
        <f t="shared" si="6"/>
        <v>0</v>
      </c>
    </row>
    <row r="24" spans="1:16" x14ac:dyDescent="0.25">
      <c r="B24" s="53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83">
        <f>SUM(N18:N23)</f>
        <v>0</v>
      </c>
      <c r="O24" s="57"/>
    </row>
    <row r="25" spans="1:16" x14ac:dyDescent="0.25">
      <c r="B25" s="32"/>
      <c r="C25" s="58"/>
      <c r="D25" s="1"/>
      <c r="E25" s="16" t="s">
        <v>61</v>
      </c>
      <c r="F25" s="16"/>
      <c r="G25" s="4">
        <f>SUM(E18:E23)</f>
        <v>0</v>
      </c>
      <c r="H25" s="1"/>
      <c r="I25" s="1"/>
      <c r="J25" s="58" t="s">
        <v>72</v>
      </c>
      <c r="K25" s="15">
        <f>SUM(G18:G23)</f>
        <v>0</v>
      </c>
      <c r="L25" s="15"/>
      <c r="M25" s="54"/>
      <c r="N25" s="55"/>
      <c r="O25" s="56"/>
      <c r="P25" s="57"/>
    </row>
    <row r="26" spans="1:16" x14ac:dyDescent="0.25">
      <c r="B26" s="32"/>
      <c r="C26" s="58"/>
      <c r="D26" s="1"/>
      <c r="E26" s="16" t="s">
        <v>79</v>
      </c>
      <c r="F26" s="16"/>
      <c r="G26" s="4">
        <f>SUM(H18:H23)</f>
        <v>0</v>
      </c>
      <c r="H26" s="1"/>
      <c r="I26" s="1"/>
      <c r="J26" s="58" t="s">
        <v>80</v>
      </c>
      <c r="K26" s="15">
        <f>SUM(J18:J23)</f>
        <v>0</v>
      </c>
      <c r="L26" s="15"/>
      <c r="M26" s="54"/>
      <c r="N26" s="55"/>
      <c r="O26" s="56"/>
      <c r="P26" s="57"/>
    </row>
    <row r="27" spans="1:16" x14ac:dyDescent="0.25">
      <c r="B27" s="32"/>
      <c r="C27" s="58"/>
      <c r="D27" s="3"/>
      <c r="E27" s="16" t="s">
        <v>62</v>
      </c>
      <c r="F27" s="16"/>
      <c r="G27" s="59">
        <f>SUM(K18:K23)</f>
        <v>0</v>
      </c>
      <c r="H27" s="4"/>
      <c r="I27" s="4"/>
      <c r="J27" s="58" t="s">
        <v>73</v>
      </c>
      <c r="K27" s="2">
        <f>SUM(M18:M23)</f>
        <v>0</v>
      </c>
      <c r="L27" s="2"/>
      <c r="M27" s="54"/>
      <c r="N27" s="55"/>
      <c r="O27" s="56"/>
      <c r="P27" s="57"/>
    </row>
    <row r="28" spans="1:16" x14ac:dyDescent="0.25">
      <c r="B28" s="32"/>
      <c r="C28" s="58"/>
      <c r="D28" s="3"/>
      <c r="E28" s="32"/>
      <c r="F28" s="32"/>
      <c r="G28" s="32"/>
      <c r="H28" s="4"/>
      <c r="I28" s="4"/>
      <c r="M28" s="54"/>
      <c r="N28" s="55"/>
      <c r="O28" s="56"/>
      <c r="P28" s="57"/>
    </row>
    <row r="29" spans="1:16" x14ac:dyDescent="0.25">
      <c r="B29" s="58"/>
      <c r="C29" s="58"/>
      <c r="D29" s="3"/>
      <c r="E29" s="5"/>
      <c r="F29" s="5"/>
      <c r="H29" s="98" t="s">
        <v>9</v>
      </c>
      <c r="I29" s="98"/>
      <c r="J29" s="99"/>
      <c r="K29" s="20">
        <f>SUM(K25:K27)</f>
        <v>0</v>
      </c>
      <c r="L29" s="88"/>
      <c r="M29" s="54"/>
      <c r="N29" s="55"/>
      <c r="O29" s="56"/>
      <c r="P29" s="57"/>
    </row>
    <row r="30" spans="1:16" ht="15.75" x14ac:dyDescent="0.3">
      <c r="B30" s="60"/>
      <c r="C30" s="60"/>
      <c r="D30" s="1"/>
      <c r="E30" s="1"/>
      <c r="F30" s="1"/>
      <c r="G30" s="1"/>
      <c r="H30" s="1"/>
      <c r="I30" s="1"/>
      <c r="J30" s="1"/>
      <c r="K30" s="1"/>
      <c r="L30" s="1"/>
      <c r="M30" s="54"/>
      <c r="N30" s="55"/>
      <c r="O30" s="56"/>
      <c r="P30" s="57"/>
    </row>
    <row r="31" spans="1:16" ht="16.55" customHeight="1" x14ac:dyDescent="0.25">
      <c r="C31" s="97" t="s">
        <v>66</v>
      </c>
      <c r="D31" s="97"/>
      <c r="E31" s="97"/>
      <c r="F31" s="85"/>
      <c r="G31" s="78"/>
      <c r="H31" s="98" t="s">
        <v>10</v>
      </c>
      <c r="I31" s="98"/>
      <c r="J31" s="99"/>
      <c r="K31" s="19">
        <f>SUM(K29*G32)</f>
        <v>0</v>
      </c>
      <c r="L31" s="15"/>
      <c r="M31" s="54"/>
      <c r="N31" s="55"/>
      <c r="O31" s="56"/>
      <c r="P31" s="57"/>
    </row>
    <row r="32" spans="1:16" x14ac:dyDescent="0.25">
      <c r="B32" s="61"/>
      <c r="C32" s="97"/>
      <c r="D32" s="97"/>
      <c r="E32" s="97"/>
      <c r="F32" s="85"/>
      <c r="G32" s="79"/>
      <c r="I32" s="118"/>
      <c r="J32" s="32"/>
      <c r="K32" s="1"/>
      <c r="L32" s="1"/>
      <c r="M32" s="54"/>
      <c r="N32" s="55"/>
      <c r="O32" s="56"/>
      <c r="P32" s="57"/>
    </row>
    <row r="33" spans="2:16" ht="15.75" x14ac:dyDescent="0.3">
      <c r="B33" s="62"/>
      <c r="C33" s="62"/>
      <c r="D33" s="1"/>
      <c r="E33" s="1"/>
      <c r="F33" s="1"/>
      <c r="G33" s="1"/>
      <c r="H33" s="1"/>
      <c r="I33" s="1"/>
      <c r="J33" s="1"/>
      <c r="K33" s="93" t="s">
        <v>1398</v>
      </c>
      <c r="L33" s="1"/>
      <c r="M33" s="54"/>
      <c r="N33" s="55"/>
      <c r="O33" s="56"/>
      <c r="P33" s="57"/>
    </row>
    <row r="34" spans="2:16" ht="15.05" customHeight="1" x14ac:dyDescent="0.25">
      <c r="B34" s="1"/>
      <c r="C34" s="1"/>
      <c r="D34" s="1"/>
      <c r="E34" s="1"/>
      <c r="F34" s="1"/>
      <c r="G34" s="1"/>
      <c r="L34" s="89"/>
      <c r="M34" s="54"/>
      <c r="N34" s="55"/>
      <c r="O34" s="56"/>
      <c r="P34" s="57"/>
    </row>
    <row r="35" spans="2:16" ht="15.75" x14ac:dyDescent="0.3">
      <c r="B35" s="63" t="s">
        <v>214</v>
      </c>
      <c r="C35" s="6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56"/>
      <c r="P35" s="57"/>
    </row>
    <row r="36" spans="2:16" ht="15.75" x14ac:dyDescent="0.3">
      <c r="B36" s="63" t="s">
        <v>990</v>
      </c>
      <c r="C36" s="6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6"/>
      <c r="P36" s="57"/>
    </row>
    <row r="37" spans="2:16" ht="15.75" x14ac:dyDescent="0.3">
      <c r="B37" s="63" t="s">
        <v>213</v>
      </c>
      <c r="C37" s="54"/>
      <c r="D37" s="54"/>
      <c r="E37" s="54"/>
      <c r="F37" s="54"/>
      <c r="G37" s="54"/>
      <c r="H37" s="54"/>
      <c r="I37" s="54"/>
      <c r="J37" s="54"/>
      <c r="K37" s="64"/>
      <c r="L37" s="64"/>
      <c r="M37" s="54"/>
      <c r="N37" s="55"/>
      <c r="O37" s="56"/>
      <c r="P37" s="57"/>
    </row>
    <row r="38" spans="2:16" ht="15.75" x14ac:dyDescent="0.3">
      <c r="B38" s="63" t="s">
        <v>212</v>
      </c>
      <c r="C38" s="6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7"/>
    </row>
    <row r="39" spans="2:16" x14ac:dyDescent="0.25">
      <c r="B39" s="55"/>
      <c r="C39" s="54"/>
      <c r="D39" s="55"/>
      <c r="E39" s="55"/>
      <c r="F39" s="55"/>
      <c r="G39" s="54"/>
      <c r="H39" s="54"/>
      <c r="I39" s="54"/>
      <c r="J39" s="54"/>
      <c r="K39" s="54"/>
      <c r="L39" s="54"/>
      <c r="M39" s="54"/>
      <c r="N39" s="55"/>
      <c r="O39" s="56"/>
      <c r="P39" s="57"/>
    </row>
    <row r="40" spans="2:16" x14ac:dyDescent="0.25">
      <c r="B40" s="55"/>
      <c r="C40" s="54"/>
      <c r="D40" s="55"/>
      <c r="E40" s="55"/>
      <c r="F40" s="55"/>
      <c r="G40" s="54"/>
      <c r="H40" s="54"/>
      <c r="I40" s="54"/>
      <c r="J40" s="54"/>
      <c r="K40" s="54"/>
      <c r="L40" s="54"/>
      <c r="M40" s="54"/>
      <c r="N40" s="55"/>
      <c r="O40" s="56"/>
      <c r="P40" s="57"/>
    </row>
    <row r="41" spans="2:16" x14ac:dyDescent="0.25">
      <c r="B41" s="55"/>
      <c r="C41" s="54"/>
      <c r="D41" s="55"/>
      <c r="E41" s="55"/>
      <c r="F41" s="55"/>
      <c r="G41" s="54"/>
      <c r="H41" s="54"/>
      <c r="I41" s="54"/>
      <c r="J41" s="54"/>
      <c r="K41" s="66"/>
      <c r="L41" s="66"/>
      <c r="M41" s="54"/>
      <c r="N41" s="54"/>
      <c r="O41" s="56"/>
      <c r="P41" s="57"/>
    </row>
    <row r="42" spans="2:16" x14ac:dyDescent="0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6"/>
      <c r="P42" s="57"/>
    </row>
    <row r="43" spans="2:16" x14ac:dyDescent="0.2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  <c r="P43" s="57"/>
    </row>
    <row r="44" spans="2:16" x14ac:dyDescent="0.25">
      <c r="B44" s="54"/>
      <c r="C44" s="54"/>
      <c r="D44" s="54"/>
      <c r="E44" s="67"/>
      <c r="F44" s="67"/>
      <c r="G44" s="54"/>
      <c r="H44" s="54"/>
      <c r="I44" s="54"/>
      <c r="J44" s="54"/>
      <c r="K44" s="54"/>
      <c r="L44" s="54"/>
      <c r="M44" s="54"/>
      <c r="N44" s="54"/>
      <c r="O44" s="56"/>
      <c r="P44" s="57"/>
    </row>
    <row r="45" spans="2:16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6"/>
      <c r="P45" s="57"/>
    </row>
    <row r="46" spans="2:16" ht="15.75" x14ac:dyDescent="0.3">
      <c r="B46" s="54"/>
      <c r="C46" s="54"/>
      <c r="D46" s="54"/>
      <c r="E46" s="54"/>
      <c r="F46" s="54"/>
      <c r="G46" s="54"/>
      <c r="H46" s="54"/>
      <c r="I46" s="54"/>
      <c r="J46" s="68"/>
      <c r="K46" s="69"/>
      <c r="L46" s="69"/>
      <c r="M46" s="54"/>
      <c r="N46" s="54"/>
      <c r="O46" s="56"/>
      <c r="P46" s="57"/>
    </row>
    <row r="47" spans="2:16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6"/>
      <c r="P47" s="57"/>
    </row>
    <row r="48" spans="2:16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6"/>
      <c r="P48" s="57"/>
    </row>
    <row r="49" spans="2:16" ht="15.75" x14ac:dyDescent="0.3">
      <c r="B49" s="70"/>
      <c r="C49" s="70"/>
      <c r="D49" s="54"/>
      <c r="E49" s="54"/>
      <c r="F49" s="54"/>
      <c r="G49" s="54"/>
      <c r="H49" s="54"/>
      <c r="I49" s="54"/>
      <c r="J49" s="68"/>
      <c r="K49" s="69"/>
      <c r="L49" s="69"/>
      <c r="M49" s="54"/>
      <c r="N49" s="54"/>
      <c r="O49" s="56"/>
      <c r="P49" s="57"/>
    </row>
    <row r="50" spans="2:16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6"/>
      <c r="P50" s="57"/>
    </row>
    <row r="51" spans="2:16" x14ac:dyDescent="0.25">
      <c r="B51" s="55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4"/>
      <c r="O51" s="56"/>
      <c r="P51" s="57"/>
    </row>
    <row r="52" spans="2:16" x14ac:dyDescent="0.25">
      <c r="B52" s="55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4"/>
      <c r="O52" s="56"/>
      <c r="P52" s="57"/>
    </row>
    <row r="53" spans="2:16" x14ac:dyDescent="0.25">
      <c r="B53" s="55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4"/>
      <c r="O53" s="56"/>
      <c r="P53" s="57"/>
    </row>
    <row r="54" spans="2:16" x14ac:dyDescent="0.25">
      <c r="B54" s="55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</row>
    <row r="55" spans="2:16" x14ac:dyDescent="0.25">
      <c r="B55" s="55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6"/>
      <c r="P55" s="57"/>
    </row>
    <row r="56" spans="2:16" x14ac:dyDescent="0.25">
      <c r="N56" s="55"/>
      <c r="O56" s="56"/>
      <c r="P56" s="57"/>
    </row>
    <row r="57" spans="2:16" x14ac:dyDescent="0.25">
      <c r="N57" s="55"/>
      <c r="O57" s="56"/>
      <c r="P57" s="57"/>
    </row>
    <row r="58" spans="2:16" x14ac:dyDescent="0.25">
      <c r="N58" s="55"/>
      <c r="O58" s="56"/>
      <c r="P58" s="57"/>
    </row>
    <row r="59" spans="2:16" x14ac:dyDescent="0.25">
      <c r="O59" s="56"/>
      <c r="P59" s="57"/>
    </row>
    <row r="60" spans="2:16" x14ac:dyDescent="0.25">
      <c r="O60" s="56"/>
      <c r="P60" s="57"/>
    </row>
    <row r="61" spans="2:16" x14ac:dyDescent="0.25">
      <c r="O61" s="56"/>
      <c r="P61" s="57"/>
    </row>
    <row r="62" spans="2:16" x14ac:dyDescent="0.25">
      <c r="O62" s="56"/>
      <c r="P62" s="57"/>
    </row>
    <row r="63" spans="2:16" x14ac:dyDescent="0.25">
      <c r="O63" s="56"/>
      <c r="P63" s="57"/>
    </row>
    <row r="64" spans="2:16" x14ac:dyDescent="0.25">
      <c r="O64" s="56"/>
      <c r="P64" s="57"/>
    </row>
    <row r="65" spans="15:16" x14ac:dyDescent="0.25">
      <c r="O65" s="56"/>
      <c r="P65" s="57"/>
    </row>
    <row r="66" spans="15:16" x14ac:dyDescent="0.25">
      <c r="O66" s="56"/>
      <c r="P66" s="57"/>
    </row>
    <row r="67" spans="15:16" x14ac:dyDescent="0.25">
      <c r="O67" s="56"/>
      <c r="P67" s="57"/>
    </row>
    <row r="68" spans="15:16" x14ac:dyDescent="0.25">
      <c r="O68" s="56"/>
      <c r="P68" s="57"/>
    </row>
    <row r="69" spans="15:16" x14ac:dyDescent="0.25">
      <c r="O69" s="56"/>
      <c r="P69" s="57"/>
    </row>
    <row r="70" spans="15:16" x14ac:dyDescent="0.25">
      <c r="O70" s="56"/>
      <c r="P70" s="57"/>
    </row>
    <row r="71" spans="15:16" x14ac:dyDescent="0.25">
      <c r="O71" s="56"/>
      <c r="P71" s="57"/>
    </row>
    <row r="72" spans="15:16" x14ac:dyDescent="0.25">
      <c r="O72" s="56"/>
      <c r="P72" s="57"/>
    </row>
    <row r="73" spans="15:16" x14ac:dyDescent="0.25">
      <c r="O73" s="56"/>
      <c r="P73" s="57"/>
    </row>
    <row r="74" spans="15:16" x14ac:dyDescent="0.25">
      <c r="O74" s="56"/>
      <c r="P74" s="57"/>
    </row>
    <row r="75" spans="15:16" x14ac:dyDescent="0.25">
      <c r="O75" s="56"/>
      <c r="P75" s="57"/>
    </row>
    <row r="76" spans="15:16" x14ac:dyDescent="0.25">
      <c r="O76" s="56"/>
      <c r="P76" s="57"/>
    </row>
    <row r="77" spans="15:16" x14ac:dyDescent="0.25">
      <c r="O77" s="56"/>
      <c r="P77" s="57"/>
    </row>
    <row r="78" spans="15:16" x14ac:dyDescent="0.25">
      <c r="O78" s="56"/>
      <c r="P78" s="57"/>
    </row>
    <row r="79" spans="15:16" x14ac:dyDescent="0.25">
      <c r="O79" s="56"/>
      <c r="P79" s="57"/>
    </row>
    <row r="80" spans="15:16" x14ac:dyDescent="0.25">
      <c r="O80" s="56"/>
      <c r="P80" s="57"/>
    </row>
    <row r="81" spans="15:16" x14ac:dyDescent="0.25">
      <c r="O81" s="56"/>
      <c r="P81" s="57"/>
    </row>
    <row r="82" spans="15:16" x14ac:dyDescent="0.25">
      <c r="O82" s="56"/>
      <c r="P82" s="57"/>
    </row>
    <row r="83" spans="15:16" x14ac:dyDescent="0.25">
      <c r="O83" s="56"/>
      <c r="P83" s="57"/>
    </row>
    <row r="84" spans="15:16" x14ac:dyDescent="0.25">
      <c r="O84" s="56"/>
      <c r="P84" s="57"/>
    </row>
    <row r="85" spans="15:16" x14ac:dyDescent="0.25">
      <c r="O85" s="56"/>
      <c r="P85" s="57"/>
    </row>
    <row r="86" spans="15:16" x14ac:dyDescent="0.25">
      <c r="O86" s="56"/>
      <c r="P86" s="57"/>
    </row>
    <row r="87" spans="15:16" x14ac:dyDescent="0.25">
      <c r="O87" s="56"/>
      <c r="P87" s="57"/>
    </row>
    <row r="88" spans="15:16" x14ac:dyDescent="0.25">
      <c r="O88" s="56"/>
      <c r="P88" s="57"/>
    </row>
    <row r="89" spans="15:16" x14ac:dyDescent="0.25">
      <c r="O89" s="56"/>
      <c r="P89" s="57"/>
    </row>
    <row r="90" spans="15:16" x14ac:dyDescent="0.25">
      <c r="O90" s="56"/>
      <c r="P90" s="57"/>
    </row>
    <row r="91" spans="15:16" x14ac:dyDescent="0.25">
      <c r="O91" s="56"/>
      <c r="P91" s="57"/>
    </row>
    <row r="92" spans="15:16" x14ac:dyDescent="0.25">
      <c r="O92" s="56"/>
      <c r="P92" s="57"/>
    </row>
    <row r="93" spans="15:16" x14ac:dyDescent="0.25">
      <c r="O93" s="56"/>
      <c r="P93" s="57"/>
    </row>
    <row r="94" spans="15:16" x14ac:dyDescent="0.25">
      <c r="O94" s="56"/>
      <c r="P94" s="57"/>
    </row>
    <row r="95" spans="15:16" x14ac:dyDescent="0.25">
      <c r="O95" s="56"/>
      <c r="P95" s="57"/>
    </row>
    <row r="96" spans="15:16" ht="15.75" customHeight="1" x14ac:dyDescent="0.25">
      <c r="O96" s="71"/>
      <c r="P96" s="57"/>
    </row>
    <row r="97" spans="15:16" x14ac:dyDescent="0.25">
      <c r="O97" s="71"/>
      <c r="P97" s="57"/>
    </row>
    <row r="98" spans="15:16" x14ac:dyDescent="0.25">
      <c r="O98" s="56"/>
      <c r="P98" s="57"/>
    </row>
    <row r="99" spans="15:16" x14ac:dyDescent="0.25">
      <c r="O99" s="56"/>
      <c r="P99" s="57"/>
    </row>
    <row r="100" spans="15:16" x14ac:dyDescent="0.25">
      <c r="O100" s="56"/>
      <c r="P100" s="57"/>
    </row>
    <row r="101" spans="15:16" x14ac:dyDescent="0.25">
      <c r="O101" s="56"/>
      <c r="P101" s="57"/>
    </row>
    <row r="102" spans="15:16" x14ac:dyDescent="0.25">
      <c r="O102" s="56"/>
      <c r="P102" s="57"/>
    </row>
    <row r="103" spans="15:16" x14ac:dyDescent="0.25">
      <c r="O103" s="56"/>
      <c r="P103" s="57"/>
    </row>
    <row r="104" spans="15:16" x14ac:dyDescent="0.25">
      <c r="O104" s="56"/>
      <c r="P104" s="57"/>
    </row>
    <row r="105" spans="15:16" x14ac:dyDescent="0.25">
      <c r="O105" s="56"/>
      <c r="P105" s="57"/>
    </row>
    <row r="106" spans="15:16" x14ac:dyDescent="0.25">
      <c r="O106" s="56"/>
      <c r="P106" s="57"/>
    </row>
    <row r="107" spans="15:16" x14ac:dyDescent="0.25">
      <c r="O107" s="56"/>
      <c r="P107" s="57"/>
    </row>
    <row r="108" spans="15:16" x14ac:dyDescent="0.25">
      <c r="O108" s="56"/>
      <c r="P108" s="57"/>
    </row>
    <row r="109" spans="15:16" x14ac:dyDescent="0.25">
      <c r="O109" s="56"/>
      <c r="P109" s="57"/>
    </row>
    <row r="110" spans="15:16" x14ac:dyDescent="0.25">
      <c r="O110" s="56"/>
      <c r="P110" s="57"/>
    </row>
    <row r="111" spans="15:16" x14ac:dyDescent="0.25">
      <c r="O111" s="56"/>
      <c r="P111" s="57"/>
    </row>
    <row r="112" spans="15:16" x14ac:dyDescent="0.25">
      <c r="O112" s="56"/>
      <c r="P112" s="57"/>
    </row>
    <row r="113" spans="15:16" x14ac:dyDescent="0.25">
      <c r="O113" s="56"/>
      <c r="P113" s="57"/>
    </row>
    <row r="114" spans="15:16" x14ac:dyDescent="0.25">
      <c r="O114" s="56"/>
      <c r="P114" s="57"/>
    </row>
    <row r="115" spans="15:16" x14ac:dyDescent="0.25">
      <c r="O115" s="56"/>
      <c r="P115" s="57"/>
    </row>
    <row r="116" spans="15:16" x14ac:dyDescent="0.25">
      <c r="O116" s="56"/>
      <c r="P116" s="57"/>
    </row>
    <row r="117" spans="15:16" x14ac:dyDescent="0.25">
      <c r="O117" s="56"/>
      <c r="P117" s="57"/>
    </row>
    <row r="118" spans="15:16" x14ac:dyDescent="0.25">
      <c r="O118" s="56"/>
      <c r="P118" s="57"/>
    </row>
    <row r="119" spans="15:16" x14ac:dyDescent="0.25">
      <c r="O119" s="56"/>
      <c r="P119" s="57"/>
    </row>
    <row r="120" spans="15:16" x14ac:dyDescent="0.25">
      <c r="O120" s="56"/>
      <c r="P120" s="57"/>
    </row>
    <row r="121" spans="15:16" x14ac:dyDescent="0.25">
      <c r="O121" s="56"/>
      <c r="P121" s="57"/>
    </row>
    <row r="122" spans="15:16" x14ac:dyDescent="0.25">
      <c r="O122" s="56"/>
      <c r="P122" s="57"/>
    </row>
    <row r="123" spans="15:16" x14ac:dyDescent="0.25">
      <c r="O123" s="56"/>
      <c r="P123" s="57"/>
    </row>
    <row r="124" spans="15:16" x14ac:dyDescent="0.25">
      <c r="O124" s="56"/>
      <c r="P124" s="57"/>
    </row>
    <row r="125" spans="15:16" x14ac:dyDescent="0.25">
      <c r="O125" s="56"/>
      <c r="P125" s="57"/>
    </row>
    <row r="126" spans="15:16" x14ac:dyDescent="0.25">
      <c r="O126" s="56"/>
      <c r="P126" s="57"/>
    </row>
    <row r="127" spans="15:16" x14ac:dyDescent="0.25">
      <c r="O127" s="56"/>
      <c r="P127" s="57"/>
    </row>
    <row r="128" spans="15:16" x14ac:dyDescent="0.25">
      <c r="O128" s="56"/>
      <c r="P128" s="57"/>
    </row>
    <row r="129" spans="15:16" x14ac:dyDescent="0.25">
      <c r="O129" s="56"/>
      <c r="P129" s="57"/>
    </row>
    <row r="130" spans="15:16" x14ac:dyDescent="0.25">
      <c r="O130" s="56"/>
      <c r="P130" s="57"/>
    </row>
    <row r="131" spans="15:16" x14ac:dyDescent="0.25">
      <c r="O131" s="56"/>
      <c r="P131" s="57"/>
    </row>
    <row r="132" spans="15:16" x14ac:dyDescent="0.25">
      <c r="O132" s="56"/>
      <c r="P132" s="57"/>
    </row>
    <row r="133" spans="15:16" x14ac:dyDescent="0.25">
      <c r="O133" s="56"/>
      <c r="P133" s="57"/>
    </row>
    <row r="134" spans="15:16" x14ac:dyDescent="0.25">
      <c r="O134" s="56"/>
      <c r="P134" s="57"/>
    </row>
    <row r="135" spans="15:16" x14ac:dyDescent="0.25">
      <c r="O135" s="56"/>
      <c r="P135" s="57"/>
    </row>
    <row r="136" spans="15:16" x14ac:dyDescent="0.25">
      <c r="O136" s="56"/>
      <c r="P136" s="57"/>
    </row>
    <row r="137" spans="15:16" x14ac:dyDescent="0.25">
      <c r="O137" s="56"/>
      <c r="P137" s="57"/>
    </row>
    <row r="138" spans="15:16" x14ac:dyDescent="0.25">
      <c r="O138" s="56"/>
      <c r="P138" s="57"/>
    </row>
    <row r="139" spans="15:16" x14ac:dyDescent="0.25">
      <c r="O139" s="56"/>
      <c r="P139" s="57"/>
    </row>
    <row r="140" spans="15:16" x14ac:dyDescent="0.25">
      <c r="O140" s="56"/>
      <c r="P140" s="57"/>
    </row>
    <row r="141" spans="15:16" x14ac:dyDescent="0.25">
      <c r="O141" s="56"/>
      <c r="P141" s="57"/>
    </row>
    <row r="142" spans="15:16" x14ac:dyDescent="0.25">
      <c r="O142" s="56"/>
      <c r="P142" s="57"/>
    </row>
    <row r="143" spans="15:16" x14ac:dyDescent="0.25">
      <c r="O143" s="56"/>
      <c r="P143" s="57"/>
    </row>
    <row r="144" spans="15:16" x14ac:dyDescent="0.25">
      <c r="O144" s="56"/>
      <c r="P144" s="57"/>
    </row>
    <row r="145" spans="15:16" x14ac:dyDescent="0.25">
      <c r="O145" s="56"/>
      <c r="P145" s="57"/>
    </row>
    <row r="146" spans="15:16" x14ac:dyDescent="0.25">
      <c r="O146" s="56"/>
      <c r="P146" s="57"/>
    </row>
    <row r="147" spans="15:16" x14ac:dyDescent="0.25">
      <c r="O147" s="56"/>
      <c r="P147" s="57"/>
    </row>
    <row r="148" spans="15:16" x14ac:dyDescent="0.25">
      <c r="O148" s="56"/>
      <c r="P148" s="57"/>
    </row>
    <row r="149" spans="15:16" x14ac:dyDescent="0.25">
      <c r="O149" s="56"/>
      <c r="P149" s="57"/>
    </row>
    <row r="150" spans="15:16" x14ac:dyDescent="0.25">
      <c r="O150" s="56"/>
      <c r="P150" s="57"/>
    </row>
    <row r="151" spans="15:16" x14ac:dyDescent="0.25">
      <c r="O151" s="56"/>
      <c r="P151" s="57"/>
    </row>
    <row r="152" spans="15:16" x14ac:dyDescent="0.25">
      <c r="O152" s="56"/>
      <c r="P152" s="57"/>
    </row>
    <row r="153" spans="15:16" x14ac:dyDescent="0.25">
      <c r="O153" s="56"/>
      <c r="P153" s="57"/>
    </row>
    <row r="154" spans="15:16" x14ac:dyDescent="0.25">
      <c r="O154" s="56"/>
      <c r="P154" s="57"/>
    </row>
    <row r="155" spans="15:16" x14ac:dyDescent="0.25">
      <c r="O155" s="56"/>
      <c r="P155" s="57"/>
    </row>
    <row r="156" spans="15:16" x14ac:dyDescent="0.25">
      <c r="O156" s="56"/>
      <c r="P156" s="57"/>
    </row>
    <row r="157" spans="15:16" x14ac:dyDescent="0.25">
      <c r="O157" s="56"/>
      <c r="P157" s="57"/>
    </row>
    <row r="158" spans="15:16" x14ac:dyDescent="0.25">
      <c r="O158" s="56"/>
      <c r="P158" s="57"/>
    </row>
    <row r="159" spans="15:16" x14ac:dyDescent="0.25">
      <c r="O159" s="56"/>
      <c r="P159" s="57"/>
    </row>
    <row r="160" spans="15:16" x14ac:dyDescent="0.25">
      <c r="O160" s="56"/>
      <c r="P160" s="57"/>
    </row>
    <row r="161" spans="15:16" x14ac:dyDescent="0.25">
      <c r="O161" s="56"/>
      <c r="P161" s="57"/>
    </row>
    <row r="162" spans="15:16" x14ac:dyDescent="0.25">
      <c r="O162" s="56"/>
      <c r="P162" s="57"/>
    </row>
    <row r="163" spans="15:16" x14ac:dyDescent="0.25">
      <c r="O163" s="56"/>
      <c r="P163" s="57"/>
    </row>
    <row r="164" spans="15:16" x14ac:dyDescent="0.25">
      <c r="O164" s="56"/>
      <c r="P164" s="57"/>
    </row>
    <row r="165" spans="15:16" x14ac:dyDescent="0.25">
      <c r="O165" s="56"/>
      <c r="P165" s="57"/>
    </row>
    <row r="166" spans="15:16" x14ac:dyDescent="0.25">
      <c r="O166" s="56"/>
      <c r="P166" s="57"/>
    </row>
    <row r="167" spans="15:16" x14ac:dyDescent="0.25">
      <c r="O167" s="56"/>
      <c r="P167" s="57"/>
    </row>
    <row r="168" spans="15:16" x14ac:dyDescent="0.25">
      <c r="O168" s="56"/>
      <c r="P168" s="57"/>
    </row>
    <row r="169" spans="15:16" x14ac:dyDescent="0.25">
      <c r="O169" s="56"/>
      <c r="P169" s="57"/>
    </row>
    <row r="170" spans="15:16" x14ac:dyDescent="0.25">
      <c r="O170" s="56"/>
      <c r="P170" s="57"/>
    </row>
    <row r="171" spans="15:16" x14ac:dyDescent="0.25">
      <c r="O171" s="56"/>
      <c r="P171" s="57"/>
    </row>
    <row r="172" spans="15:16" x14ac:dyDescent="0.25">
      <c r="O172" s="56"/>
      <c r="P172" s="57"/>
    </row>
    <row r="173" spans="15:16" x14ac:dyDescent="0.25">
      <c r="O173" s="56"/>
      <c r="P173" s="57"/>
    </row>
    <row r="174" spans="15:16" x14ac:dyDescent="0.25">
      <c r="O174" s="56"/>
      <c r="P174" s="57"/>
    </row>
    <row r="175" spans="15:16" x14ac:dyDescent="0.25">
      <c r="O175" s="56"/>
      <c r="P175" s="57"/>
    </row>
    <row r="176" spans="15:16" x14ac:dyDescent="0.25">
      <c r="O176" s="57"/>
      <c r="P176" s="57"/>
    </row>
    <row r="177" spans="15:16" x14ac:dyDescent="0.25">
      <c r="O177" s="57"/>
      <c r="P177" s="57"/>
    </row>
    <row r="178" spans="15:16" x14ac:dyDescent="0.25">
      <c r="O178" s="57"/>
      <c r="P178" s="57"/>
    </row>
    <row r="179" spans="15:16" x14ac:dyDescent="0.25">
      <c r="O179" s="57"/>
      <c r="P179" s="57"/>
    </row>
    <row r="180" spans="15:16" x14ac:dyDescent="0.25">
      <c r="O180" s="57"/>
      <c r="P180" s="57"/>
    </row>
    <row r="181" spans="15:16" x14ac:dyDescent="0.25">
      <c r="O181" s="57"/>
      <c r="P181" s="57"/>
    </row>
    <row r="182" spans="15:16" x14ac:dyDescent="0.25">
      <c r="O182" s="57"/>
      <c r="P182" s="57"/>
    </row>
    <row r="183" spans="15:16" x14ac:dyDescent="0.25">
      <c r="O183" s="57"/>
      <c r="P183" s="57"/>
    </row>
    <row r="184" spans="15:16" x14ac:dyDescent="0.25">
      <c r="O184" s="57"/>
      <c r="P184" s="57"/>
    </row>
    <row r="185" spans="15:16" x14ac:dyDescent="0.25">
      <c r="O185" s="57"/>
      <c r="P185" s="57"/>
    </row>
    <row r="186" spans="15:16" x14ac:dyDescent="0.25">
      <c r="O186" s="57"/>
      <c r="P186" s="57"/>
    </row>
    <row r="187" spans="15:16" x14ac:dyDescent="0.25">
      <c r="O187" s="57"/>
      <c r="P187" s="57"/>
    </row>
    <row r="188" spans="15:16" x14ac:dyDescent="0.25">
      <c r="O188" s="57"/>
      <c r="P188" s="57"/>
    </row>
    <row r="189" spans="15:16" x14ac:dyDescent="0.25">
      <c r="O189" s="57"/>
      <c r="P189" s="57"/>
    </row>
    <row r="190" spans="15:16" x14ac:dyDescent="0.25">
      <c r="O190" s="57"/>
      <c r="P190" s="57"/>
    </row>
    <row r="191" spans="15:16" x14ac:dyDescent="0.25">
      <c r="O191" s="57"/>
      <c r="P191" s="57"/>
    </row>
    <row r="192" spans="15:16" x14ac:dyDescent="0.25">
      <c r="O192" s="57"/>
      <c r="P192" s="57"/>
    </row>
    <row r="193" spans="15:16" x14ac:dyDescent="0.25">
      <c r="O193" s="57"/>
      <c r="P193" s="57"/>
    </row>
    <row r="194" spans="15:16" x14ac:dyDescent="0.25">
      <c r="O194" s="57"/>
      <c r="P194" s="57"/>
    </row>
    <row r="195" spans="15:16" x14ac:dyDescent="0.25">
      <c r="O195" s="57"/>
      <c r="P195" s="57"/>
    </row>
    <row r="196" spans="15:16" x14ac:dyDescent="0.25">
      <c r="O196" s="57"/>
      <c r="P196" s="57"/>
    </row>
    <row r="197" spans="15:16" x14ac:dyDescent="0.25">
      <c r="O197" s="57"/>
      <c r="P197" s="57"/>
    </row>
    <row r="198" spans="15:16" x14ac:dyDescent="0.25">
      <c r="O198" s="57"/>
      <c r="P198" s="57"/>
    </row>
    <row r="199" spans="15:16" x14ac:dyDescent="0.25">
      <c r="O199" s="57"/>
      <c r="P199" s="57"/>
    </row>
    <row r="200" spans="15:16" x14ac:dyDescent="0.25">
      <c r="O200" s="57"/>
      <c r="P200" s="57"/>
    </row>
    <row r="201" spans="15:16" x14ac:dyDescent="0.25">
      <c r="O201" s="57"/>
      <c r="P201" s="57"/>
    </row>
    <row r="202" spans="15:16" x14ac:dyDescent="0.25">
      <c r="O202" s="32"/>
      <c r="P202" s="32"/>
    </row>
    <row r="203" spans="15:16" x14ac:dyDescent="0.25">
      <c r="O203" s="32"/>
      <c r="P203" s="32"/>
    </row>
    <row r="204" spans="15:16" x14ac:dyDescent="0.25">
      <c r="O204" s="32"/>
      <c r="P204" s="32"/>
    </row>
    <row r="205" spans="15:16" x14ac:dyDescent="0.25">
      <c r="O205" s="32"/>
      <c r="P205" s="32"/>
    </row>
    <row r="206" spans="15:16" x14ac:dyDescent="0.25">
      <c r="O206" s="32"/>
      <c r="P206" s="32"/>
    </row>
    <row r="207" spans="15:16" x14ac:dyDescent="0.25">
      <c r="O207" s="32"/>
      <c r="P207" s="32"/>
    </row>
    <row r="208" spans="15:16" x14ac:dyDescent="0.25">
      <c r="O208" s="32"/>
      <c r="P208" s="32"/>
    </row>
    <row r="209" spans="15:16" x14ac:dyDescent="0.25">
      <c r="O209" s="32"/>
      <c r="P209" s="32"/>
    </row>
    <row r="210" spans="15:16" x14ac:dyDescent="0.25">
      <c r="O210" s="32"/>
      <c r="P210" s="32"/>
    </row>
    <row r="211" spans="15:16" x14ac:dyDescent="0.25">
      <c r="O211" s="32"/>
      <c r="P211" s="32"/>
    </row>
    <row r="212" spans="15:16" x14ac:dyDescent="0.25">
      <c r="O212" s="32"/>
      <c r="P212" s="32"/>
    </row>
    <row r="213" spans="15:16" x14ac:dyDescent="0.25">
      <c r="O213" s="32"/>
      <c r="P213" s="32"/>
    </row>
    <row r="214" spans="15:16" x14ac:dyDescent="0.25">
      <c r="O214" s="32"/>
      <c r="P214" s="32"/>
    </row>
  </sheetData>
  <sheetProtection algorithmName="SHA-512" hashValue="uYdvl+vBVcSdGtY6c+zG8PKmEN19MijhhHEh/9Ogaichdo90hKMbGMAfdZB03Buv8+DAuY/6BXIHQ4fw/Dn2Mw==" saltValue="0Gi2eSWlvPh67ltfaIjFAA==" spinCount="100000" sheet="1" objects="1" scenarios="1" selectLockedCells="1"/>
  <protectedRanges>
    <protectedRange sqref="N8 C8:F10 H8:I8 C13 H11:I12 B18:B23 K11:O16 E18:E23 H18:H23 G31:G32 K18:K23" name="viatico internacional"/>
  </protectedRanges>
  <mergeCells count="12">
    <mergeCell ref="E2:J2"/>
    <mergeCell ref="H29:J29"/>
    <mergeCell ref="G10:H10"/>
    <mergeCell ref="C8:E8"/>
    <mergeCell ref="C9:E9"/>
    <mergeCell ref="C10:E10"/>
    <mergeCell ref="K10:M10"/>
    <mergeCell ref="K8:M8"/>
    <mergeCell ref="C6:J6"/>
    <mergeCell ref="C31:E32"/>
    <mergeCell ref="H31:J31"/>
    <mergeCell ref="K11:O16"/>
  </mergeCells>
  <dataValidations count="3">
    <dataValidation type="list" allowBlank="1" showInputMessage="1" showErrorMessage="1" sqref="H8:I8">
      <formula1>años</formula1>
    </dataValidation>
    <dataValidation type="list" allowBlank="1" showInputMessage="1" showErrorMessage="1" sqref="B18:B23">
      <formula1>paises</formula1>
    </dataValidation>
    <dataValidation type="list" allowBlank="1" showInputMessage="1" showErrorMessage="1" sqref="N8">
      <formula1>escala</formula1>
    </dataValidation>
  </dataValidations>
  <printOptions horizontalCentered="1" verticalCentered="1"/>
  <pageMargins left="0.78740157480314965" right="0.78740157480314965" top="0.59055118110236227" bottom="0.59055118110236227" header="0" footer="0"/>
  <pageSetup scale="80" orientation="landscape" verticalDpi="300" r:id="rId1"/>
  <headerFooter alignWithMargins="0"/>
  <ignoredErrors>
    <ignoredError sqref="H13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Button 19">
              <controlPr defaultSize="0" print="0" autoFill="0" autoPict="0" macro="[0]!BorraInformacion">
                <anchor moveWithCells="1" sizeWithCells="1">
                  <from>
                    <xdr:col>11</xdr:col>
                    <xdr:colOff>0</xdr:colOff>
                    <xdr:row>4</xdr:row>
                    <xdr:rowOff>99753</xdr:rowOff>
                  </from>
                  <to>
                    <xdr:col>13</xdr:col>
                    <xdr:colOff>332509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Button 21">
              <controlPr defaultSize="0" print="0" autoFill="0" autoPict="0" macro="[0]!Comprobacion_fechas">
                <anchor moveWithCells="1" sizeWithCells="1">
                  <from>
                    <xdr:col>13</xdr:col>
                    <xdr:colOff>24938</xdr:colOff>
                    <xdr:row>23</xdr:row>
                    <xdr:rowOff>174567</xdr:rowOff>
                  </from>
                  <to>
                    <xdr:col>14</xdr:col>
                    <xdr:colOff>282633</xdr:colOff>
                    <xdr:row>25</xdr:row>
                    <xdr:rowOff>83127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1003"/>
  <sheetViews>
    <sheetView topLeftCell="A799" zoomScaleNormal="100" workbookViewId="0">
      <selection activeCell="D808" sqref="D808:D809"/>
    </sheetView>
  </sheetViews>
  <sheetFormatPr baseColWidth="10" defaultColWidth="11.59765625" defaultRowHeight="12.45" x14ac:dyDescent="0.2"/>
  <cols>
    <col min="1" max="1" width="5" style="9" customWidth="1"/>
    <col min="2" max="3" width="11.59765625" style="9"/>
    <col min="4" max="4" width="15.296875" style="21" customWidth="1"/>
    <col min="5" max="5" width="13.8984375" style="9" customWidth="1"/>
    <col min="6" max="8" width="11.59765625" style="9" customWidth="1"/>
    <col min="9" max="9" width="3.59765625" style="9" customWidth="1"/>
    <col min="10" max="10" width="6.296875" style="9" customWidth="1"/>
    <col min="11" max="11" width="3.796875" style="9" customWidth="1"/>
    <col min="12" max="12" width="7" style="9" customWidth="1"/>
    <col min="13" max="13" width="3.09765625" style="9" customWidth="1"/>
    <col min="14" max="14" width="6.59765625" style="9" customWidth="1"/>
    <col min="15" max="15" width="11.59765625" style="9"/>
    <col min="16" max="16" width="9.8984375" style="9" customWidth="1"/>
    <col min="17" max="16384" width="11.59765625" style="9"/>
  </cols>
  <sheetData>
    <row r="1" spans="1:14" ht="13.1" x14ac:dyDescent="0.25">
      <c r="B1" s="7" t="s">
        <v>11</v>
      </c>
      <c r="D1" s="22"/>
      <c r="E1" s="7" t="s">
        <v>12</v>
      </c>
      <c r="F1" s="7" t="s">
        <v>6</v>
      </c>
      <c r="G1" s="7" t="s">
        <v>13</v>
      </c>
      <c r="H1" s="8" t="s">
        <v>414</v>
      </c>
      <c r="I1" s="8"/>
      <c r="J1" s="7"/>
      <c r="K1" s="7"/>
      <c r="L1" s="7" t="s">
        <v>14</v>
      </c>
      <c r="M1" s="7"/>
      <c r="N1" s="7" t="s">
        <v>105</v>
      </c>
    </row>
    <row r="2" spans="1:14" x14ac:dyDescent="0.2">
      <c r="B2" s="10">
        <v>1</v>
      </c>
      <c r="C2" s="24">
        <v>2012</v>
      </c>
      <c r="D2" s="21" t="s">
        <v>415</v>
      </c>
      <c r="E2" s="9" t="s">
        <v>225</v>
      </c>
      <c r="F2" s="9">
        <v>0.93597560999999996</v>
      </c>
      <c r="G2" s="9">
        <f t="shared" ref="G2:G33" si="0">(F2*$B$7)</f>
        <v>563.70067087860002</v>
      </c>
      <c r="H2" s="12">
        <f t="shared" ref="H2:H65" si="1">(G2+100)/100</f>
        <v>6.6370067087860001</v>
      </c>
      <c r="I2" s="12"/>
      <c r="J2" s="9" t="s">
        <v>106</v>
      </c>
      <c r="K2" s="9" t="s">
        <v>100</v>
      </c>
      <c r="L2" s="13" t="s">
        <v>24</v>
      </c>
      <c r="M2" s="9">
        <v>100</v>
      </c>
      <c r="N2" s="9" t="s">
        <v>100</v>
      </c>
    </row>
    <row r="3" spans="1:14" x14ac:dyDescent="0.2">
      <c r="B3" s="10">
        <v>0.6</v>
      </c>
      <c r="D3" s="21" t="s">
        <v>416</v>
      </c>
      <c r="E3" s="9" t="s">
        <v>226</v>
      </c>
      <c r="F3" s="9">
        <v>0.82378048800000003</v>
      </c>
      <c r="G3" s="9">
        <f t="shared" si="0"/>
        <v>496.13003670288003</v>
      </c>
      <c r="H3" s="12">
        <f t="shared" si="1"/>
        <v>5.9613003670288007</v>
      </c>
      <c r="I3" s="12"/>
      <c r="J3" s="9" t="s">
        <v>107</v>
      </c>
      <c r="K3" s="9" t="s">
        <v>100</v>
      </c>
      <c r="L3" s="13" t="s">
        <v>25</v>
      </c>
      <c r="M3" s="9">
        <v>100</v>
      </c>
      <c r="N3" s="9" t="s">
        <v>103</v>
      </c>
    </row>
    <row r="4" spans="1:14" x14ac:dyDescent="0.2">
      <c r="B4" s="10">
        <v>0.4</v>
      </c>
      <c r="D4" s="21" t="s">
        <v>417</v>
      </c>
      <c r="E4" s="9" t="s">
        <v>227</v>
      </c>
      <c r="F4" s="9">
        <v>1.0176829270000001</v>
      </c>
      <c r="G4" s="9">
        <f t="shared" si="0"/>
        <v>612.90971961501998</v>
      </c>
      <c r="H4" s="12">
        <f t="shared" si="1"/>
        <v>7.1290971961501999</v>
      </c>
      <c r="I4" s="12"/>
      <c r="J4" s="9" t="s">
        <v>108</v>
      </c>
      <c r="K4" s="9" t="s">
        <v>100</v>
      </c>
      <c r="L4" s="13" t="s">
        <v>26</v>
      </c>
      <c r="M4" s="9">
        <v>100</v>
      </c>
      <c r="N4" s="9" t="s">
        <v>102</v>
      </c>
    </row>
    <row r="5" spans="1:14" x14ac:dyDescent="0.2">
      <c r="D5" s="21" t="s">
        <v>90</v>
      </c>
      <c r="E5" s="9" t="s">
        <v>15</v>
      </c>
      <c r="F5" s="9">
        <v>0.970731707</v>
      </c>
      <c r="G5" s="9">
        <f t="shared" si="0"/>
        <v>584.63287785781995</v>
      </c>
      <c r="H5" s="12">
        <f t="shared" si="1"/>
        <v>6.8463287785781999</v>
      </c>
      <c r="I5" s="12"/>
      <c r="J5" s="9" t="s">
        <v>109</v>
      </c>
      <c r="K5" s="9" t="s">
        <v>100</v>
      </c>
      <c r="L5" s="13" t="s">
        <v>27</v>
      </c>
      <c r="M5" s="9">
        <v>70</v>
      </c>
      <c r="N5" s="9" t="s">
        <v>101</v>
      </c>
    </row>
    <row r="6" spans="1:14" ht="13.1" x14ac:dyDescent="0.25">
      <c r="A6" s="7" t="s">
        <v>78</v>
      </c>
      <c r="B6" s="7" t="s">
        <v>7</v>
      </c>
      <c r="D6" s="21" t="s">
        <v>91</v>
      </c>
      <c r="E6" s="9" t="s">
        <v>16</v>
      </c>
      <c r="F6" s="9">
        <v>1.0024390240000001</v>
      </c>
      <c r="G6" s="9">
        <f t="shared" si="0"/>
        <v>603.72892659424008</v>
      </c>
      <c r="H6" s="12">
        <f t="shared" si="1"/>
        <v>7.0372892659424009</v>
      </c>
      <c r="I6" s="12"/>
      <c r="J6" s="9" t="s">
        <v>110</v>
      </c>
      <c r="K6" s="9" t="s">
        <v>100</v>
      </c>
      <c r="L6" s="13" t="s">
        <v>28</v>
      </c>
      <c r="M6" s="9">
        <v>70</v>
      </c>
    </row>
    <row r="7" spans="1:14" x14ac:dyDescent="0.2">
      <c r="A7" s="9">
        <v>2012</v>
      </c>
      <c r="B7" s="11">
        <v>602.26</v>
      </c>
      <c r="D7" s="21" t="s">
        <v>418</v>
      </c>
      <c r="E7" s="9" t="s">
        <v>228</v>
      </c>
      <c r="F7" s="9">
        <v>1.098170732</v>
      </c>
      <c r="G7" s="9">
        <f t="shared" si="0"/>
        <v>661.38430505432007</v>
      </c>
      <c r="H7" s="12">
        <f t="shared" si="1"/>
        <v>7.6138430505432009</v>
      </c>
      <c r="I7" s="12"/>
      <c r="J7" s="9" t="s">
        <v>111</v>
      </c>
      <c r="K7" s="9" t="s">
        <v>100</v>
      </c>
      <c r="L7" s="13" t="s">
        <v>29</v>
      </c>
      <c r="M7" s="9">
        <v>70</v>
      </c>
    </row>
    <row r="8" spans="1:14" x14ac:dyDescent="0.2">
      <c r="A8" s="9">
        <v>2013</v>
      </c>
      <c r="B8" s="11">
        <v>615.22</v>
      </c>
      <c r="D8" s="21" t="s">
        <v>419</v>
      </c>
      <c r="E8" s="9" t="s">
        <v>229</v>
      </c>
      <c r="F8" s="9">
        <v>0.89756097599999995</v>
      </c>
      <c r="G8" s="9">
        <f t="shared" si="0"/>
        <v>540.56507340576002</v>
      </c>
      <c r="H8" s="12">
        <f t="shared" si="1"/>
        <v>6.4056507340576001</v>
      </c>
      <c r="I8" s="12"/>
      <c r="J8" s="9" t="s">
        <v>112</v>
      </c>
      <c r="K8" s="9" t="s">
        <v>100</v>
      </c>
      <c r="L8" s="13" t="s">
        <v>30</v>
      </c>
      <c r="M8" s="9">
        <v>60</v>
      </c>
    </row>
    <row r="9" spans="1:14" x14ac:dyDescent="0.2">
      <c r="A9" s="9">
        <v>2014</v>
      </c>
      <c r="B9" s="11">
        <v>625.46</v>
      </c>
      <c r="D9" s="21" t="s">
        <v>92</v>
      </c>
      <c r="E9" s="9" t="s">
        <v>17</v>
      </c>
      <c r="F9" s="9">
        <v>0.89756097599999995</v>
      </c>
      <c r="G9" s="9">
        <f t="shared" si="0"/>
        <v>540.56507340576002</v>
      </c>
      <c r="H9" s="12">
        <f t="shared" si="1"/>
        <v>6.4056507340576001</v>
      </c>
      <c r="I9" s="12"/>
      <c r="J9" s="9" t="s">
        <v>113</v>
      </c>
      <c r="K9" s="9" t="s">
        <v>100</v>
      </c>
      <c r="L9" s="13" t="s">
        <v>31</v>
      </c>
      <c r="M9" s="9">
        <v>60</v>
      </c>
    </row>
    <row r="10" spans="1:14" x14ac:dyDescent="0.2">
      <c r="A10" s="9">
        <v>2015</v>
      </c>
      <c r="B10" s="11">
        <v>639.49</v>
      </c>
      <c r="D10" s="21" t="s">
        <v>420</v>
      </c>
      <c r="E10" s="9" t="s">
        <v>230</v>
      </c>
      <c r="F10" s="9">
        <v>0.884146341</v>
      </c>
      <c r="G10" s="9">
        <f t="shared" si="0"/>
        <v>532.48597533066004</v>
      </c>
      <c r="H10" s="12">
        <f t="shared" si="1"/>
        <v>6.3248597533066002</v>
      </c>
      <c r="I10" s="12"/>
      <c r="J10" s="9" t="s">
        <v>114</v>
      </c>
      <c r="K10" s="9" t="s">
        <v>100</v>
      </c>
      <c r="L10" s="13" t="s">
        <v>32</v>
      </c>
      <c r="M10" s="9">
        <v>60</v>
      </c>
    </row>
    <row r="11" spans="1:14" x14ac:dyDescent="0.2">
      <c r="A11" s="9">
        <v>2016</v>
      </c>
      <c r="B11" s="11">
        <v>639.04</v>
      </c>
      <c r="D11" s="21" t="s">
        <v>421</v>
      </c>
      <c r="E11" s="9" t="s">
        <v>231</v>
      </c>
      <c r="F11" s="9">
        <v>0.87439024399999998</v>
      </c>
      <c r="G11" s="9">
        <f t="shared" si="0"/>
        <v>526.61026835144003</v>
      </c>
      <c r="H11" s="12">
        <f t="shared" si="1"/>
        <v>6.2661026835144007</v>
      </c>
      <c r="I11" s="12"/>
      <c r="J11" s="9" t="s">
        <v>115</v>
      </c>
      <c r="K11" s="9" t="s">
        <v>100</v>
      </c>
      <c r="L11" s="13" t="s">
        <v>33</v>
      </c>
      <c r="M11" s="9">
        <v>60</v>
      </c>
    </row>
    <row r="12" spans="1:14" x14ac:dyDescent="0.2">
      <c r="D12" s="21" t="s">
        <v>422</v>
      </c>
      <c r="E12" s="9" t="s">
        <v>232</v>
      </c>
      <c r="F12" s="9">
        <v>0.81829268300000002</v>
      </c>
      <c r="G12" s="9">
        <f t="shared" si="0"/>
        <v>492.82495126358003</v>
      </c>
      <c r="H12" s="12">
        <f t="shared" si="1"/>
        <v>5.9282495126358006</v>
      </c>
      <c r="I12" s="12"/>
      <c r="J12" s="9" t="s">
        <v>116</v>
      </c>
      <c r="K12" s="9" t="s">
        <v>100</v>
      </c>
      <c r="L12" s="13" t="s">
        <v>34</v>
      </c>
      <c r="M12" s="9">
        <v>50</v>
      </c>
    </row>
    <row r="13" spans="1:14" x14ac:dyDescent="0.2">
      <c r="D13" s="21" t="s">
        <v>423</v>
      </c>
      <c r="E13" s="9" t="s">
        <v>233</v>
      </c>
      <c r="F13" s="9">
        <v>0.87378048799999997</v>
      </c>
      <c r="G13" s="9">
        <f t="shared" si="0"/>
        <v>526.24303670287998</v>
      </c>
      <c r="H13" s="12">
        <f t="shared" si="1"/>
        <v>6.2624303670287995</v>
      </c>
      <c r="I13" s="12"/>
      <c r="J13" s="9" t="s">
        <v>117</v>
      </c>
      <c r="K13" s="9" t="s">
        <v>100</v>
      </c>
      <c r="L13" s="13" t="s">
        <v>35</v>
      </c>
      <c r="M13" s="9">
        <v>50</v>
      </c>
    </row>
    <row r="14" spans="1:14" x14ac:dyDescent="0.2">
      <c r="D14" s="21" t="s">
        <v>424</v>
      </c>
      <c r="E14" s="9" t="s">
        <v>234</v>
      </c>
      <c r="F14" s="9">
        <v>1.1103658540000001</v>
      </c>
      <c r="G14" s="9">
        <f t="shared" si="0"/>
        <v>668.72893923004006</v>
      </c>
      <c r="H14" s="12">
        <f t="shared" si="1"/>
        <v>7.6872893923004009</v>
      </c>
      <c r="I14" s="12"/>
      <c r="J14" s="9" t="s">
        <v>118</v>
      </c>
      <c r="K14" s="9" t="s">
        <v>100</v>
      </c>
      <c r="L14" s="13" t="s">
        <v>36</v>
      </c>
      <c r="M14" s="9">
        <v>50</v>
      </c>
    </row>
    <row r="15" spans="1:14" x14ac:dyDescent="0.2">
      <c r="D15" s="21" t="s">
        <v>425</v>
      </c>
      <c r="E15" s="9" t="s">
        <v>235</v>
      </c>
      <c r="F15" s="9">
        <v>1.015853659</v>
      </c>
      <c r="G15" s="9">
        <f t="shared" si="0"/>
        <v>611.80802466934006</v>
      </c>
      <c r="H15" s="12">
        <f t="shared" si="1"/>
        <v>7.1180802466934008</v>
      </c>
      <c r="I15" s="12"/>
      <c r="J15" s="9" t="s">
        <v>119</v>
      </c>
      <c r="K15" s="9" t="s">
        <v>100</v>
      </c>
      <c r="L15" s="13" t="s">
        <v>37</v>
      </c>
      <c r="M15" s="9">
        <v>50</v>
      </c>
    </row>
    <row r="16" spans="1:14" x14ac:dyDescent="0.2">
      <c r="D16" s="21" t="s">
        <v>426</v>
      </c>
      <c r="E16" s="9" t="s">
        <v>236</v>
      </c>
      <c r="F16" s="9">
        <v>0.97499999999999998</v>
      </c>
      <c r="G16" s="9">
        <f t="shared" si="0"/>
        <v>587.20349999999996</v>
      </c>
      <c r="H16" s="12">
        <f t="shared" si="1"/>
        <v>6.8720349999999994</v>
      </c>
      <c r="I16" s="12"/>
      <c r="J16" s="9" t="s">
        <v>120</v>
      </c>
      <c r="K16" s="9" t="s">
        <v>100</v>
      </c>
      <c r="L16" s="13" t="s">
        <v>38</v>
      </c>
      <c r="M16" s="9">
        <v>50</v>
      </c>
    </row>
    <row r="17" spans="4:13" x14ac:dyDescent="0.2">
      <c r="D17" s="21" t="s">
        <v>427</v>
      </c>
      <c r="E17" s="9" t="s">
        <v>237</v>
      </c>
      <c r="F17" s="9">
        <v>0.98841463399999996</v>
      </c>
      <c r="G17" s="9">
        <f t="shared" si="0"/>
        <v>595.28259747283994</v>
      </c>
      <c r="H17" s="12">
        <f t="shared" si="1"/>
        <v>6.9528259747283991</v>
      </c>
      <c r="I17" s="12"/>
      <c r="J17" s="9" t="s">
        <v>121</v>
      </c>
      <c r="K17" s="9" t="s">
        <v>100</v>
      </c>
      <c r="L17" s="13" t="s">
        <v>39</v>
      </c>
      <c r="M17" s="9">
        <v>50</v>
      </c>
    </row>
    <row r="18" spans="4:13" x14ac:dyDescent="0.2">
      <c r="D18" s="21" t="s">
        <v>428</v>
      </c>
      <c r="E18" s="9" t="s">
        <v>238</v>
      </c>
      <c r="F18" s="9">
        <v>0.96585365899999998</v>
      </c>
      <c r="G18" s="9">
        <f t="shared" si="0"/>
        <v>581.69502466934</v>
      </c>
      <c r="H18" s="12">
        <f t="shared" si="1"/>
        <v>6.8169502466934002</v>
      </c>
      <c r="I18" s="12"/>
      <c r="J18" s="9" t="s">
        <v>122</v>
      </c>
      <c r="K18" s="9" t="s">
        <v>100</v>
      </c>
      <c r="L18" s="13" t="s">
        <v>40</v>
      </c>
      <c r="M18" s="9">
        <v>50</v>
      </c>
    </row>
    <row r="19" spans="4:13" x14ac:dyDescent="0.2">
      <c r="D19" s="21" t="s">
        <v>429</v>
      </c>
      <c r="E19" s="9" t="s">
        <v>239</v>
      </c>
      <c r="F19" s="9">
        <v>0.83292682900000004</v>
      </c>
      <c r="G19" s="9">
        <f t="shared" si="0"/>
        <v>501.63851203354</v>
      </c>
      <c r="H19" s="12">
        <f t="shared" si="1"/>
        <v>6.0163851203354</v>
      </c>
      <c r="I19" s="12"/>
      <c r="J19" s="9" t="s">
        <v>123</v>
      </c>
      <c r="K19" s="9" t="s">
        <v>100</v>
      </c>
      <c r="L19" s="13" t="s">
        <v>41</v>
      </c>
      <c r="M19" s="9">
        <v>50</v>
      </c>
    </row>
    <row r="20" spans="4:13" x14ac:dyDescent="0.2">
      <c r="D20" s="21" t="s">
        <v>430</v>
      </c>
      <c r="E20" s="9" t="s">
        <v>240</v>
      </c>
      <c r="F20" s="9">
        <v>0.91158536599999995</v>
      </c>
      <c r="G20" s="9">
        <f t="shared" si="0"/>
        <v>549.01140252715993</v>
      </c>
      <c r="H20" s="12">
        <f t="shared" si="1"/>
        <v>6.4901140252715992</v>
      </c>
      <c r="I20" s="12"/>
      <c r="J20" s="9" t="s">
        <v>124</v>
      </c>
      <c r="K20" s="9" t="s">
        <v>100</v>
      </c>
      <c r="L20" s="13" t="s">
        <v>42</v>
      </c>
      <c r="M20" s="9">
        <v>50</v>
      </c>
    </row>
    <row r="21" spans="4:13" x14ac:dyDescent="0.2">
      <c r="D21" s="21" t="s">
        <v>431</v>
      </c>
      <c r="E21" s="9" t="s">
        <v>241</v>
      </c>
      <c r="F21" s="9">
        <v>0.81219512199999999</v>
      </c>
      <c r="G21" s="9">
        <f t="shared" si="0"/>
        <v>489.15263417571998</v>
      </c>
      <c r="H21" s="12">
        <f t="shared" si="1"/>
        <v>5.8915263417572001</v>
      </c>
      <c r="I21" s="12"/>
      <c r="J21" s="9" t="s">
        <v>125</v>
      </c>
      <c r="K21" s="9" t="s">
        <v>100</v>
      </c>
      <c r="L21" s="13" t="s">
        <v>43</v>
      </c>
      <c r="M21" s="9">
        <v>50</v>
      </c>
    </row>
    <row r="22" spans="4:13" x14ac:dyDescent="0.2">
      <c r="D22" s="21" t="s">
        <v>432</v>
      </c>
      <c r="E22" s="9" t="s">
        <v>242</v>
      </c>
      <c r="F22" s="9">
        <v>1.0146341459999999</v>
      </c>
      <c r="G22" s="9">
        <f t="shared" si="0"/>
        <v>611.07356076995995</v>
      </c>
      <c r="H22" s="12">
        <f t="shared" si="1"/>
        <v>7.1107356076995991</v>
      </c>
      <c r="I22" s="12"/>
      <c r="J22" s="9" t="s">
        <v>126</v>
      </c>
      <c r="K22" s="9" t="s">
        <v>100</v>
      </c>
      <c r="L22" s="13" t="s">
        <v>44</v>
      </c>
      <c r="M22" s="9">
        <v>40</v>
      </c>
    </row>
    <row r="23" spans="4:13" x14ac:dyDescent="0.2">
      <c r="D23" s="21" t="s">
        <v>433</v>
      </c>
      <c r="E23" s="9" t="s">
        <v>243</v>
      </c>
      <c r="F23" s="9">
        <v>0.77804878</v>
      </c>
      <c r="G23" s="9">
        <f t="shared" si="0"/>
        <v>468.58765824279999</v>
      </c>
      <c r="H23" s="12">
        <f t="shared" si="1"/>
        <v>5.6858765824279995</v>
      </c>
      <c r="I23" s="12"/>
      <c r="J23" s="9" t="s">
        <v>127</v>
      </c>
      <c r="K23" s="9" t="s">
        <v>100</v>
      </c>
      <c r="L23" s="13" t="s">
        <v>45</v>
      </c>
      <c r="M23" s="9">
        <v>40</v>
      </c>
    </row>
    <row r="24" spans="4:13" x14ac:dyDescent="0.2">
      <c r="D24" s="21" t="s">
        <v>434</v>
      </c>
      <c r="E24" s="9" t="s">
        <v>244</v>
      </c>
      <c r="F24" s="9">
        <v>0.89756097599999995</v>
      </c>
      <c r="G24" s="9">
        <f t="shared" si="0"/>
        <v>540.56507340576002</v>
      </c>
      <c r="H24" s="12">
        <f t="shared" si="1"/>
        <v>6.4056507340576001</v>
      </c>
      <c r="I24" s="12"/>
      <c r="J24" s="9" t="s">
        <v>128</v>
      </c>
      <c r="K24" s="9" t="s">
        <v>100</v>
      </c>
      <c r="L24" s="13" t="s">
        <v>46</v>
      </c>
      <c r="M24" s="9">
        <v>40</v>
      </c>
    </row>
    <row r="25" spans="4:13" x14ac:dyDescent="0.2">
      <c r="D25" s="21" t="s">
        <v>435</v>
      </c>
      <c r="E25" s="9" t="s">
        <v>245</v>
      </c>
      <c r="F25" s="9">
        <v>0.88109756100000003</v>
      </c>
      <c r="G25" s="9">
        <f t="shared" si="0"/>
        <v>530.64981708786001</v>
      </c>
      <c r="H25" s="12">
        <f t="shared" si="1"/>
        <v>6.3064981708786005</v>
      </c>
      <c r="I25" s="12"/>
      <c r="J25" s="9" t="s">
        <v>129</v>
      </c>
      <c r="K25" s="9" t="s">
        <v>100</v>
      </c>
      <c r="L25" s="13" t="s">
        <v>47</v>
      </c>
      <c r="M25" s="9">
        <v>40</v>
      </c>
    </row>
    <row r="26" spans="4:13" x14ac:dyDescent="0.2">
      <c r="D26" s="21" t="s">
        <v>436</v>
      </c>
      <c r="E26" s="9" t="s">
        <v>246</v>
      </c>
      <c r="F26" s="9">
        <v>0.80060975599999995</v>
      </c>
      <c r="G26" s="9">
        <f t="shared" si="0"/>
        <v>482.17523164855999</v>
      </c>
      <c r="H26" s="12">
        <f t="shared" si="1"/>
        <v>5.8217523164855995</v>
      </c>
      <c r="I26" s="12"/>
      <c r="J26" s="9" t="s">
        <v>130</v>
      </c>
      <c r="K26" s="9" t="s">
        <v>100</v>
      </c>
      <c r="L26" s="13" t="s">
        <v>48</v>
      </c>
      <c r="M26" s="9">
        <v>40</v>
      </c>
    </row>
    <row r="27" spans="4:13" x14ac:dyDescent="0.2">
      <c r="D27" s="21" t="s">
        <v>437</v>
      </c>
      <c r="E27" s="9" t="s">
        <v>247</v>
      </c>
      <c r="F27" s="9">
        <v>0.84268292700000003</v>
      </c>
      <c r="G27" s="9">
        <f t="shared" si="0"/>
        <v>507.51421961502001</v>
      </c>
      <c r="H27" s="12">
        <f t="shared" si="1"/>
        <v>6.0751421961501997</v>
      </c>
      <c r="I27" s="12"/>
      <c r="J27" s="9" t="s">
        <v>131</v>
      </c>
      <c r="K27" s="9" t="s">
        <v>100</v>
      </c>
      <c r="L27" s="13" t="s">
        <v>49</v>
      </c>
      <c r="M27" s="9">
        <v>40</v>
      </c>
    </row>
    <row r="28" spans="4:13" x14ac:dyDescent="0.2">
      <c r="D28" s="21" t="s">
        <v>438</v>
      </c>
      <c r="E28" s="9" t="s">
        <v>248</v>
      </c>
      <c r="F28" s="9">
        <v>0.86829268299999995</v>
      </c>
      <c r="G28" s="9">
        <f t="shared" si="0"/>
        <v>522.93795126357998</v>
      </c>
      <c r="H28" s="12">
        <f t="shared" si="1"/>
        <v>6.2293795126357994</v>
      </c>
      <c r="I28" s="12"/>
      <c r="J28" s="9" t="s">
        <v>132</v>
      </c>
      <c r="K28" s="9" t="s">
        <v>100</v>
      </c>
      <c r="L28" s="13" t="s">
        <v>50</v>
      </c>
      <c r="M28" s="9">
        <v>40</v>
      </c>
    </row>
    <row r="29" spans="4:13" x14ac:dyDescent="0.2">
      <c r="D29" s="21" t="s">
        <v>439</v>
      </c>
      <c r="E29" s="9" t="s">
        <v>249</v>
      </c>
      <c r="F29" s="9">
        <v>1.1713414630000001</v>
      </c>
      <c r="G29" s="9">
        <f t="shared" si="0"/>
        <v>705.45210950638</v>
      </c>
      <c r="H29" s="12">
        <f t="shared" si="1"/>
        <v>8.0545210950637998</v>
      </c>
      <c r="I29" s="12"/>
      <c r="J29" s="9" t="s">
        <v>133</v>
      </c>
      <c r="K29" s="9" t="s">
        <v>100</v>
      </c>
      <c r="L29" s="13" t="s">
        <v>51</v>
      </c>
      <c r="M29" s="9">
        <v>40</v>
      </c>
    </row>
    <row r="30" spans="4:13" x14ac:dyDescent="0.2">
      <c r="D30" s="21" t="s">
        <v>440</v>
      </c>
      <c r="E30" s="9" t="s">
        <v>250</v>
      </c>
      <c r="F30" s="9">
        <v>1.114634146</v>
      </c>
      <c r="G30" s="9">
        <f t="shared" si="0"/>
        <v>671.29956076995995</v>
      </c>
      <c r="H30" s="12">
        <f t="shared" si="1"/>
        <v>7.7129956076995994</v>
      </c>
      <c r="I30" s="12"/>
      <c r="J30" s="9" t="s">
        <v>134</v>
      </c>
      <c r="K30" s="9" t="s">
        <v>100</v>
      </c>
      <c r="L30" s="13" t="s">
        <v>52</v>
      </c>
      <c r="M30" s="9">
        <v>35</v>
      </c>
    </row>
    <row r="31" spans="4:13" x14ac:dyDescent="0.2">
      <c r="D31" s="21" t="s">
        <v>441</v>
      </c>
      <c r="E31" s="9" t="s">
        <v>251</v>
      </c>
      <c r="F31" s="9">
        <v>0.82134146299999999</v>
      </c>
      <c r="G31" s="9">
        <f t="shared" si="0"/>
        <v>494.66110950638</v>
      </c>
      <c r="H31" s="12">
        <f t="shared" si="1"/>
        <v>5.9466110950637994</v>
      </c>
      <c r="I31" s="12"/>
      <c r="J31" s="9" t="s">
        <v>135</v>
      </c>
      <c r="K31" s="9" t="s">
        <v>100</v>
      </c>
      <c r="L31" s="13" t="s">
        <v>53</v>
      </c>
      <c r="M31" s="9">
        <v>35</v>
      </c>
    </row>
    <row r="32" spans="4:13" x14ac:dyDescent="0.2">
      <c r="D32" s="21" t="s">
        <v>442</v>
      </c>
      <c r="E32" s="9" t="s">
        <v>252</v>
      </c>
      <c r="F32" s="9">
        <v>0.95914634099999996</v>
      </c>
      <c r="G32" s="9">
        <f t="shared" si="0"/>
        <v>577.65547533066001</v>
      </c>
      <c r="H32" s="12">
        <f t="shared" si="1"/>
        <v>6.7765547533066002</v>
      </c>
      <c r="I32" s="12"/>
      <c r="J32" s="9" t="s">
        <v>136</v>
      </c>
      <c r="K32" s="9" t="s">
        <v>100</v>
      </c>
      <c r="L32" s="13" t="s">
        <v>54</v>
      </c>
      <c r="M32" s="9">
        <v>35</v>
      </c>
    </row>
    <row r="33" spans="4:13" x14ac:dyDescent="0.2">
      <c r="D33" s="21" t="s">
        <v>443</v>
      </c>
      <c r="E33" s="9" t="s">
        <v>253</v>
      </c>
      <c r="F33" s="9">
        <v>0.90487804900000002</v>
      </c>
      <c r="G33" s="9">
        <f t="shared" si="0"/>
        <v>544.97185379074006</v>
      </c>
      <c r="H33" s="12">
        <f t="shared" si="1"/>
        <v>6.4497185379074002</v>
      </c>
      <c r="I33" s="12"/>
      <c r="J33" s="9" t="s">
        <v>137</v>
      </c>
      <c r="K33" s="9" t="s">
        <v>100</v>
      </c>
      <c r="L33" s="13" t="s">
        <v>55</v>
      </c>
      <c r="M33" s="9">
        <v>35</v>
      </c>
    </row>
    <row r="34" spans="4:13" x14ac:dyDescent="0.2">
      <c r="D34" s="21" t="s">
        <v>444</v>
      </c>
      <c r="E34" s="9" t="s">
        <v>254</v>
      </c>
      <c r="F34" s="9">
        <v>0.95731707300000002</v>
      </c>
      <c r="G34" s="9">
        <f t="shared" ref="G34:G65" si="2">(F34*$B$7)</f>
        <v>576.55378038497997</v>
      </c>
      <c r="H34" s="12">
        <f t="shared" si="1"/>
        <v>6.7655378038497993</v>
      </c>
      <c r="I34" s="12"/>
      <c r="J34" s="9" t="s">
        <v>138</v>
      </c>
      <c r="K34" s="9" t="s">
        <v>100</v>
      </c>
      <c r="L34" s="13" t="s">
        <v>56</v>
      </c>
      <c r="M34" s="9">
        <v>35</v>
      </c>
    </row>
    <row r="35" spans="4:13" x14ac:dyDescent="0.2">
      <c r="D35" s="21" t="s">
        <v>445</v>
      </c>
      <c r="E35" s="9" t="s">
        <v>255</v>
      </c>
      <c r="F35" s="9">
        <v>0.75121951200000003</v>
      </c>
      <c r="G35" s="9">
        <f t="shared" si="2"/>
        <v>452.42946329712004</v>
      </c>
      <c r="H35" s="12">
        <f t="shared" si="1"/>
        <v>5.5242946329712002</v>
      </c>
      <c r="I35" s="12"/>
      <c r="J35" s="9" t="s">
        <v>139</v>
      </c>
      <c r="K35" s="9" t="s">
        <v>100</v>
      </c>
      <c r="L35" s="13" t="s">
        <v>57</v>
      </c>
      <c r="M35" s="9">
        <v>35</v>
      </c>
    </row>
    <row r="36" spans="4:13" x14ac:dyDescent="0.2">
      <c r="D36" s="21" t="s">
        <v>446</v>
      </c>
      <c r="E36" s="9" t="s">
        <v>256</v>
      </c>
      <c r="F36" s="9">
        <v>0.98170731700000002</v>
      </c>
      <c r="G36" s="9">
        <f t="shared" si="2"/>
        <v>591.24304873641995</v>
      </c>
      <c r="H36" s="12">
        <f t="shared" si="1"/>
        <v>6.9124304873641993</v>
      </c>
      <c r="I36" s="12"/>
      <c r="J36" s="9" t="s">
        <v>140</v>
      </c>
      <c r="K36" s="9" t="s">
        <v>100</v>
      </c>
      <c r="L36" s="13" t="s">
        <v>58</v>
      </c>
      <c r="M36" s="9">
        <v>35</v>
      </c>
    </row>
    <row r="37" spans="4:13" x14ac:dyDescent="0.2">
      <c r="D37" s="21" t="s">
        <v>218</v>
      </c>
      <c r="E37" s="9" t="s">
        <v>217</v>
      </c>
      <c r="F37" s="9">
        <v>1.0304878049999999</v>
      </c>
      <c r="G37" s="9">
        <f t="shared" si="2"/>
        <v>620.62158543929991</v>
      </c>
      <c r="H37" s="12">
        <f t="shared" si="1"/>
        <v>7.2062158543929993</v>
      </c>
      <c r="I37" s="12"/>
      <c r="J37" s="9" t="s">
        <v>141</v>
      </c>
      <c r="K37" s="9" t="s">
        <v>100</v>
      </c>
      <c r="L37" s="13" t="s">
        <v>59</v>
      </c>
      <c r="M37" s="9">
        <v>35</v>
      </c>
    </row>
    <row r="38" spans="4:13" x14ac:dyDescent="0.2">
      <c r="D38" s="21" t="s">
        <v>219</v>
      </c>
      <c r="E38" s="9" t="s">
        <v>216</v>
      </c>
      <c r="F38" s="9">
        <v>1.1018292679999999</v>
      </c>
      <c r="G38" s="9">
        <f t="shared" si="2"/>
        <v>663.58769494567991</v>
      </c>
      <c r="H38" s="12">
        <f t="shared" si="1"/>
        <v>7.6358769494567991</v>
      </c>
      <c r="I38" s="12"/>
      <c r="J38" s="9" t="s">
        <v>142</v>
      </c>
      <c r="K38" s="9" t="s">
        <v>101</v>
      </c>
      <c r="L38" s="13" t="s">
        <v>63</v>
      </c>
      <c r="M38" s="9">
        <v>100</v>
      </c>
    </row>
    <row r="39" spans="4:13" x14ac:dyDescent="0.2">
      <c r="D39" s="21" t="s">
        <v>220</v>
      </c>
      <c r="E39" s="9" t="s">
        <v>215</v>
      </c>
      <c r="F39" s="9">
        <v>1.0146341459999999</v>
      </c>
      <c r="G39" s="9">
        <f t="shared" si="2"/>
        <v>611.07356076995995</v>
      </c>
      <c r="H39" s="12">
        <f t="shared" si="1"/>
        <v>7.1107356076995991</v>
      </c>
      <c r="I39" s="12"/>
      <c r="J39" s="9" t="s">
        <v>143</v>
      </c>
      <c r="K39" s="9" t="s">
        <v>101</v>
      </c>
      <c r="L39" s="13" t="s">
        <v>28</v>
      </c>
      <c r="M39" s="9">
        <v>70</v>
      </c>
    </row>
    <row r="40" spans="4:13" x14ac:dyDescent="0.2">
      <c r="D40" s="21" t="s">
        <v>447</v>
      </c>
      <c r="E40" s="9" t="s">
        <v>257</v>
      </c>
      <c r="F40" s="9">
        <v>0.98597561</v>
      </c>
      <c r="G40" s="9">
        <f t="shared" si="2"/>
        <v>593.81367087859996</v>
      </c>
      <c r="H40" s="12">
        <f t="shared" si="1"/>
        <v>6.9381367087859998</v>
      </c>
      <c r="I40" s="12"/>
      <c r="J40" s="9" t="s">
        <v>144</v>
      </c>
      <c r="K40" s="9" t="s">
        <v>101</v>
      </c>
      <c r="L40" s="13" t="s">
        <v>30</v>
      </c>
      <c r="M40" s="9">
        <v>60</v>
      </c>
    </row>
    <row r="41" spans="4:13" x14ac:dyDescent="0.2">
      <c r="D41" s="21" t="s">
        <v>448</v>
      </c>
      <c r="E41" s="9" t="s">
        <v>258</v>
      </c>
      <c r="F41" s="9">
        <v>0.95121951199999999</v>
      </c>
      <c r="G41" s="9">
        <f t="shared" si="2"/>
        <v>572.88146329712004</v>
      </c>
      <c r="H41" s="12">
        <f t="shared" si="1"/>
        <v>6.7288146329712006</v>
      </c>
      <c r="I41" s="12"/>
      <c r="J41" s="9" t="s">
        <v>145</v>
      </c>
      <c r="K41" s="9" t="s">
        <v>101</v>
      </c>
      <c r="L41" s="13" t="s">
        <v>31</v>
      </c>
      <c r="M41" s="9">
        <v>60</v>
      </c>
    </row>
    <row r="42" spans="4:13" x14ac:dyDescent="0.2">
      <c r="D42" s="21" t="s">
        <v>449</v>
      </c>
      <c r="E42" s="9" t="s">
        <v>259</v>
      </c>
      <c r="F42" s="9">
        <v>1.1463414629999999</v>
      </c>
      <c r="G42" s="9">
        <f t="shared" si="2"/>
        <v>690.39560950637997</v>
      </c>
      <c r="H42" s="12">
        <f t="shared" si="1"/>
        <v>7.9039560950637995</v>
      </c>
      <c r="I42" s="12"/>
      <c r="J42" s="9" t="s">
        <v>146</v>
      </c>
      <c r="K42" s="9" t="s">
        <v>101</v>
      </c>
      <c r="L42" s="13" t="s">
        <v>32</v>
      </c>
      <c r="M42" s="9">
        <v>60</v>
      </c>
    </row>
    <row r="43" spans="4:13" x14ac:dyDescent="0.2">
      <c r="D43" s="21" t="s">
        <v>450</v>
      </c>
      <c r="E43" s="9" t="s">
        <v>260</v>
      </c>
      <c r="F43" s="9">
        <v>0.83780487800000003</v>
      </c>
      <c r="G43" s="9">
        <f t="shared" si="2"/>
        <v>504.57636582428</v>
      </c>
      <c r="H43" s="12">
        <f t="shared" si="1"/>
        <v>6.0457636582427998</v>
      </c>
      <c r="I43" s="12"/>
      <c r="J43" s="9" t="s">
        <v>147</v>
      </c>
      <c r="K43" s="9" t="s">
        <v>101</v>
      </c>
      <c r="L43" s="13" t="s">
        <v>33</v>
      </c>
      <c r="M43" s="9">
        <v>50</v>
      </c>
    </row>
    <row r="44" spans="4:13" x14ac:dyDescent="0.2">
      <c r="D44" s="21" t="s">
        <v>451</v>
      </c>
      <c r="E44" s="9" t="s">
        <v>261</v>
      </c>
      <c r="F44" s="9">
        <v>0.93902439000000004</v>
      </c>
      <c r="G44" s="9">
        <f t="shared" si="2"/>
        <v>565.53682912140005</v>
      </c>
      <c r="H44" s="12">
        <f t="shared" si="1"/>
        <v>6.6553682912140006</v>
      </c>
      <c r="I44" s="12"/>
      <c r="J44" s="9" t="s">
        <v>148</v>
      </c>
      <c r="K44" s="9" t="s">
        <v>101</v>
      </c>
      <c r="L44" s="13" t="s">
        <v>34</v>
      </c>
      <c r="M44" s="9">
        <v>50</v>
      </c>
    </row>
    <row r="45" spans="4:13" x14ac:dyDescent="0.2">
      <c r="D45" s="21" t="s">
        <v>452</v>
      </c>
      <c r="E45" s="9" t="s">
        <v>262</v>
      </c>
      <c r="F45" s="9">
        <v>0.95853658500000005</v>
      </c>
      <c r="G45" s="9">
        <f t="shared" si="2"/>
        <v>577.28824368210007</v>
      </c>
      <c r="H45" s="12">
        <f t="shared" si="1"/>
        <v>6.7728824368210008</v>
      </c>
      <c r="I45" s="12"/>
      <c r="J45" s="9" t="s">
        <v>149</v>
      </c>
      <c r="K45" s="9" t="s">
        <v>101</v>
      </c>
      <c r="L45" s="13" t="s">
        <v>35</v>
      </c>
      <c r="M45" s="9">
        <v>50</v>
      </c>
    </row>
    <row r="46" spans="4:13" x14ac:dyDescent="0.2">
      <c r="D46" s="21" t="s">
        <v>453</v>
      </c>
      <c r="E46" s="9" t="s">
        <v>263</v>
      </c>
      <c r="F46" s="9">
        <v>1</v>
      </c>
      <c r="G46" s="9">
        <f t="shared" si="2"/>
        <v>602.26</v>
      </c>
      <c r="H46" s="12">
        <f t="shared" si="1"/>
        <v>7.0225999999999997</v>
      </c>
      <c r="I46" s="12"/>
      <c r="J46" s="9" t="s">
        <v>150</v>
      </c>
      <c r="K46" s="9" t="s">
        <v>101</v>
      </c>
      <c r="L46" s="13" t="s">
        <v>36</v>
      </c>
      <c r="M46" s="9">
        <v>50</v>
      </c>
    </row>
    <row r="47" spans="4:13" x14ac:dyDescent="0.2">
      <c r="D47" s="21" t="s">
        <v>454</v>
      </c>
      <c r="E47" s="9" t="s">
        <v>264</v>
      </c>
      <c r="F47" s="9">
        <v>1.097560976</v>
      </c>
      <c r="G47" s="9">
        <f t="shared" si="2"/>
        <v>661.01707340576002</v>
      </c>
      <c r="H47" s="12">
        <f t="shared" si="1"/>
        <v>7.6101707340576006</v>
      </c>
      <c r="I47" s="12"/>
      <c r="J47" s="9" t="s">
        <v>151</v>
      </c>
      <c r="K47" s="9" t="s">
        <v>101</v>
      </c>
      <c r="L47" s="13" t="s">
        <v>37</v>
      </c>
      <c r="M47" s="9">
        <v>50</v>
      </c>
    </row>
    <row r="48" spans="4:13" x14ac:dyDescent="0.2">
      <c r="D48" s="21" t="s">
        <v>455</v>
      </c>
      <c r="E48" s="9" t="s">
        <v>265</v>
      </c>
      <c r="F48" s="9">
        <v>0.94390243900000004</v>
      </c>
      <c r="G48" s="9">
        <f t="shared" si="2"/>
        <v>568.47468291214</v>
      </c>
      <c r="H48" s="12">
        <f t="shared" si="1"/>
        <v>6.6847468291213996</v>
      </c>
      <c r="I48" s="12"/>
      <c r="J48" s="9" t="s">
        <v>152</v>
      </c>
      <c r="K48" s="9" t="s">
        <v>101</v>
      </c>
      <c r="L48" s="13" t="s">
        <v>38</v>
      </c>
      <c r="M48" s="9">
        <v>50</v>
      </c>
    </row>
    <row r="49" spans="4:13" x14ac:dyDescent="0.2">
      <c r="D49" s="21" t="s">
        <v>456</v>
      </c>
      <c r="E49" s="9" t="s">
        <v>266</v>
      </c>
      <c r="F49" s="9">
        <v>0.98353658499999996</v>
      </c>
      <c r="G49" s="9">
        <f t="shared" si="2"/>
        <v>592.34474368209999</v>
      </c>
      <c r="H49" s="12">
        <f t="shared" si="1"/>
        <v>6.9234474368210002</v>
      </c>
      <c r="I49" s="12"/>
      <c r="J49" s="9" t="s">
        <v>153</v>
      </c>
      <c r="K49" s="9" t="s">
        <v>101</v>
      </c>
      <c r="L49" s="13" t="s">
        <v>39</v>
      </c>
      <c r="M49" s="9">
        <v>50</v>
      </c>
    </row>
    <row r="50" spans="4:13" x14ac:dyDescent="0.2">
      <c r="D50" s="21" t="s">
        <v>457</v>
      </c>
      <c r="E50" s="9" t="s">
        <v>267</v>
      </c>
      <c r="F50" s="9">
        <v>0.81524390199999996</v>
      </c>
      <c r="G50" s="9">
        <f t="shared" si="2"/>
        <v>490.98879241851995</v>
      </c>
      <c r="H50" s="12">
        <f t="shared" si="1"/>
        <v>5.9098879241851998</v>
      </c>
      <c r="I50" s="12"/>
      <c r="J50" s="9" t="s">
        <v>154</v>
      </c>
      <c r="K50" s="9" t="s">
        <v>101</v>
      </c>
      <c r="L50" s="13" t="s">
        <v>40</v>
      </c>
      <c r="M50" s="9">
        <v>50</v>
      </c>
    </row>
    <row r="51" spans="4:13" x14ac:dyDescent="0.2">
      <c r="D51" s="21" t="s">
        <v>458</v>
      </c>
      <c r="E51" s="9" t="s">
        <v>268</v>
      </c>
      <c r="F51" s="9">
        <v>1.0018292680000001</v>
      </c>
      <c r="G51" s="9">
        <f t="shared" si="2"/>
        <v>603.36169494568003</v>
      </c>
      <c r="H51" s="12">
        <f t="shared" si="1"/>
        <v>7.0336169494568006</v>
      </c>
      <c r="I51" s="12"/>
      <c r="J51" s="9" t="s">
        <v>155</v>
      </c>
      <c r="K51" s="9" t="s">
        <v>101</v>
      </c>
      <c r="L51" s="13" t="s">
        <v>41</v>
      </c>
      <c r="M51" s="9">
        <v>50</v>
      </c>
    </row>
    <row r="52" spans="4:13" x14ac:dyDescent="0.2">
      <c r="D52" s="21" t="s">
        <v>459</v>
      </c>
      <c r="E52" s="9" t="s">
        <v>269</v>
      </c>
      <c r="F52" s="9">
        <v>0.89146341500000004</v>
      </c>
      <c r="G52" s="9">
        <f t="shared" si="2"/>
        <v>536.89275631789997</v>
      </c>
      <c r="H52" s="12">
        <f t="shared" si="1"/>
        <v>6.3689275631789997</v>
      </c>
      <c r="I52" s="12"/>
      <c r="J52" s="9" t="s">
        <v>156</v>
      </c>
      <c r="K52" s="9" t="s">
        <v>101</v>
      </c>
      <c r="L52" s="13" t="s">
        <v>42</v>
      </c>
      <c r="M52" s="9">
        <v>50</v>
      </c>
    </row>
    <row r="53" spans="4:13" x14ac:dyDescent="0.2">
      <c r="D53" s="21" t="s">
        <v>460</v>
      </c>
      <c r="E53" s="9" t="s">
        <v>270</v>
      </c>
      <c r="F53" s="9">
        <v>1.0951219510000001</v>
      </c>
      <c r="G53" s="9">
        <f t="shared" si="2"/>
        <v>659.54814620926004</v>
      </c>
      <c r="H53" s="12">
        <f t="shared" si="1"/>
        <v>7.5954814620926001</v>
      </c>
      <c r="I53" s="12"/>
      <c r="J53" s="9" t="s">
        <v>157</v>
      </c>
      <c r="K53" s="9" t="s">
        <v>101</v>
      </c>
      <c r="L53" s="13" t="s">
        <v>43</v>
      </c>
      <c r="M53" s="9">
        <v>40</v>
      </c>
    </row>
    <row r="54" spans="4:13" x14ac:dyDescent="0.2">
      <c r="D54" s="21" t="s">
        <v>461</v>
      </c>
      <c r="E54" s="9" t="s">
        <v>271</v>
      </c>
      <c r="F54" s="9">
        <v>0.92378048800000001</v>
      </c>
      <c r="G54" s="9">
        <f t="shared" si="2"/>
        <v>556.35603670288003</v>
      </c>
      <c r="H54" s="12">
        <f t="shared" si="1"/>
        <v>6.5635603670288001</v>
      </c>
      <c r="I54" s="12"/>
      <c r="J54" s="9" t="s">
        <v>158</v>
      </c>
      <c r="K54" s="9" t="s">
        <v>101</v>
      </c>
      <c r="L54" s="13" t="s">
        <v>44</v>
      </c>
      <c r="M54" s="9">
        <v>40</v>
      </c>
    </row>
    <row r="55" spans="4:13" x14ac:dyDescent="0.2">
      <c r="D55" s="21" t="s">
        <v>462</v>
      </c>
      <c r="E55" s="9" t="s">
        <v>272</v>
      </c>
      <c r="F55" s="9">
        <v>0.89756097599999995</v>
      </c>
      <c r="G55" s="9">
        <f t="shared" si="2"/>
        <v>540.56507340576002</v>
      </c>
      <c r="H55" s="12">
        <f t="shared" si="1"/>
        <v>6.4056507340576001</v>
      </c>
      <c r="I55" s="12"/>
      <c r="J55" s="9" t="s">
        <v>159</v>
      </c>
      <c r="K55" s="9" t="s">
        <v>101</v>
      </c>
      <c r="L55" s="13" t="s">
        <v>45</v>
      </c>
      <c r="M55" s="9">
        <v>40</v>
      </c>
    </row>
    <row r="56" spans="4:13" x14ac:dyDescent="0.2">
      <c r="D56" s="21" t="s">
        <v>463</v>
      </c>
      <c r="E56" s="9" t="s">
        <v>273</v>
      </c>
      <c r="F56" s="9">
        <v>0.77804878</v>
      </c>
      <c r="G56" s="9">
        <f t="shared" si="2"/>
        <v>468.58765824279999</v>
      </c>
      <c r="H56" s="12">
        <f t="shared" si="1"/>
        <v>5.6858765824279995</v>
      </c>
      <c r="I56" s="12"/>
      <c r="J56" s="9" t="s">
        <v>160</v>
      </c>
      <c r="K56" s="9" t="s">
        <v>101</v>
      </c>
      <c r="L56" s="13" t="s">
        <v>46</v>
      </c>
      <c r="M56" s="9">
        <v>40</v>
      </c>
    </row>
    <row r="57" spans="4:13" x14ac:dyDescent="0.2">
      <c r="D57" s="21" t="s">
        <v>93</v>
      </c>
      <c r="E57" s="9" t="s">
        <v>23</v>
      </c>
      <c r="F57" s="9">
        <v>0.85304877999999995</v>
      </c>
      <c r="G57" s="9">
        <f t="shared" si="2"/>
        <v>513.75715824279996</v>
      </c>
      <c r="H57" s="12">
        <f t="shared" si="1"/>
        <v>6.1375715824279995</v>
      </c>
      <c r="I57" s="12"/>
      <c r="J57" s="9" t="s">
        <v>161</v>
      </c>
      <c r="K57" s="9" t="s">
        <v>101</v>
      </c>
      <c r="L57" s="13" t="s">
        <v>47</v>
      </c>
      <c r="M57" s="9">
        <v>40</v>
      </c>
    </row>
    <row r="58" spans="4:13" x14ac:dyDescent="0.2">
      <c r="D58" s="21" t="s">
        <v>94</v>
      </c>
      <c r="E58" s="9" t="s">
        <v>21</v>
      </c>
      <c r="F58" s="9">
        <v>0.89451219500000001</v>
      </c>
      <c r="G58" s="9">
        <f t="shared" si="2"/>
        <v>538.72891456069999</v>
      </c>
      <c r="H58" s="12">
        <f t="shared" si="1"/>
        <v>6.3872891456070002</v>
      </c>
      <c r="I58" s="12"/>
      <c r="J58" s="9" t="s">
        <v>162</v>
      </c>
      <c r="K58" s="9" t="s">
        <v>101</v>
      </c>
      <c r="L58" s="13" t="s">
        <v>48</v>
      </c>
      <c r="M58" s="9">
        <v>40</v>
      </c>
    </row>
    <row r="59" spans="4:13" x14ac:dyDescent="0.2">
      <c r="D59" s="21" t="s">
        <v>95</v>
      </c>
      <c r="E59" s="9" t="s">
        <v>22</v>
      </c>
      <c r="F59" s="9">
        <v>1</v>
      </c>
      <c r="G59" s="9">
        <f t="shared" si="2"/>
        <v>602.26</v>
      </c>
      <c r="H59" s="12">
        <f t="shared" si="1"/>
        <v>7.0225999999999997</v>
      </c>
      <c r="I59" s="12"/>
      <c r="J59" s="9" t="s">
        <v>163</v>
      </c>
      <c r="K59" s="9" t="s">
        <v>101</v>
      </c>
      <c r="L59" s="13" t="s">
        <v>49</v>
      </c>
      <c r="M59" s="9">
        <v>40</v>
      </c>
    </row>
    <row r="60" spans="4:13" x14ac:dyDescent="0.2">
      <c r="D60" s="21" t="s">
        <v>96</v>
      </c>
      <c r="E60" s="9" t="s">
        <v>20</v>
      </c>
      <c r="F60" s="9">
        <v>0.93414634100000005</v>
      </c>
      <c r="G60" s="9">
        <f t="shared" si="2"/>
        <v>562.59897533065998</v>
      </c>
      <c r="H60" s="12">
        <f t="shared" si="1"/>
        <v>6.6259897533065999</v>
      </c>
      <c r="I60" s="12"/>
      <c r="J60" s="9" t="s">
        <v>164</v>
      </c>
      <c r="K60" s="9" t="s">
        <v>101</v>
      </c>
      <c r="L60" s="13" t="s">
        <v>50</v>
      </c>
      <c r="M60" s="9">
        <v>40</v>
      </c>
    </row>
    <row r="61" spans="4:13" x14ac:dyDescent="0.2">
      <c r="D61" s="21" t="s">
        <v>97</v>
      </c>
      <c r="E61" s="9" t="s">
        <v>19</v>
      </c>
      <c r="F61" s="9">
        <v>0.89451219500000001</v>
      </c>
      <c r="G61" s="9">
        <f t="shared" si="2"/>
        <v>538.72891456069999</v>
      </c>
      <c r="H61" s="12">
        <f t="shared" si="1"/>
        <v>6.3872891456070002</v>
      </c>
      <c r="I61" s="12"/>
      <c r="J61" s="9" t="s">
        <v>165</v>
      </c>
      <c r="K61" s="9" t="s">
        <v>101</v>
      </c>
      <c r="L61" s="13" t="s">
        <v>51</v>
      </c>
      <c r="M61" s="9">
        <v>40</v>
      </c>
    </row>
    <row r="62" spans="4:13" x14ac:dyDescent="0.2">
      <c r="D62" s="21" t="s">
        <v>464</v>
      </c>
      <c r="E62" s="9" t="s">
        <v>274</v>
      </c>
      <c r="F62" s="9">
        <v>0.83719512200000001</v>
      </c>
      <c r="G62" s="9">
        <f t="shared" si="2"/>
        <v>504.20913417572001</v>
      </c>
      <c r="H62" s="12">
        <f t="shared" si="1"/>
        <v>6.0420913417572004</v>
      </c>
      <c r="I62" s="12"/>
      <c r="J62" s="9" t="s">
        <v>166</v>
      </c>
      <c r="K62" s="9" t="s">
        <v>102</v>
      </c>
      <c r="L62" s="13">
        <v>1</v>
      </c>
      <c r="M62" s="9">
        <v>60</v>
      </c>
    </row>
    <row r="63" spans="4:13" x14ac:dyDescent="0.2">
      <c r="D63" s="21" t="s">
        <v>465</v>
      </c>
      <c r="E63" s="9" t="s">
        <v>275</v>
      </c>
      <c r="F63" s="9">
        <v>0.78719512199999997</v>
      </c>
      <c r="G63" s="9">
        <f t="shared" si="2"/>
        <v>474.09613417571995</v>
      </c>
      <c r="H63" s="12">
        <f t="shared" si="1"/>
        <v>5.7409613417571999</v>
      </c>
      <c r="I63" s="12"/>
      <c r="J63" s="9" t="s">
        <v>167</v>
      </c>
      <c r="K63" s="9" t="s">
        <v>102</v>
      </c>
      <c r="L63" s="13" t="s">
        <v>30</v>
      </c>
      <c r="M63" s="9">
        <v>60</v>
      </c>
    </row>
    <row r="64" spans="4:13" x14ac:dyDescent="0.2">
      <c r="D64" s="21" t="s">
        <v>466</v>
      </c>
      <c r="E64" s="9" t="s">
        <v>276</v>
      </c>
      <c r="F64" s="9">
        <v>1.03902439</v>
      </c>
      <c r="G64" s="9">
        <f t="shared" si="2"/>
        <v>625.76282912140005</v>
      </c>
      <c r="H64" s="12">
        <f t="shared" si="1"/>
        <v>7.2576282912140009</v>
      </c>
      <c r="I64" s="12"/>
      <c r="J64" s="9" t="s">
        <v>168</v>
      </c>
      <c r="K64" s="9" t="s">
        <v>102</v>
      </c>
      <c r="L64" s="13" t="s">
        <v>31</v>
      </c>
      <c r="M64" s="9">
        <v>60</v>
      </c>
    </row>
    <row r="65" spans="4:13" x14ac:dyDescent="0.2">
      <c r="D65" s="21" t="s">
        <v>467</v>
      </c>
      <c r="E65" s="9" t="s">
        <v>277</v>
      </c>
      <c r="F65" s="9">
        <v>0.95365853700000003</v>
      </c>
      <c r="G65" s="9">
        <f t="shared" si="2"/>
        <v>574.35039049362001</v>
      </c>
      <c r="H65" s="12">
        <f t="shared" si="1"/>
        <v>6.7435039049362002</v>
      </c>
      <c r="I65" s="12"/>
      <c r="J65" s="9" t="s">
        <v>169</v>
      </c>
      <c r="K65" s="9" t="s">
        <v>102</v>
      </c>
      <c r="L65" s="13" t="s">
        <v>32</v>
      </c>
      <c r="M65" s="9">
        <v>60</v>
      </c>
    </row>
    <row r="66" spans="4:13" x14ac:dyDescent="0.2">
      <c r="D66" s="21" t="s">
        <v>468</v>
      </c>
      <c r="E66" s="9" t="s">
        <v>278</v>
      </c>
      <c r="F66" s="9">
        <v>0.970731707</v>
      </c>
      <c r="G66" s="9">
        <f t="shared" ref="G66:G97" si="3">(F66*$B$7)</f>
        <v>584.63287785781995</v>
      </c>
      <c r="H66" s="12">
        <f t="shared" ref="H66:H129" si="4">(G66+100)/100</f>
        <v>6.8463287785781999</v>
      </c>
      <c r="I66" s="12"/>
      <c r="J66" s="9" t="s">
        <v>170</v>
      </c>
      <c r="K66" s="9" t="s">
        <v>102</v>
      </c>
      <c r="L66" s="13" t="s">
        <v>33</v>
      </c>
      <c r="M66" s="9">
        <v>60</v>
      </c>
    </row>
    <row r="67" spans="4:13" x14ac:dyDescent="0.2">
      <c r="D67" s="21" t="s">
        <v>469</v>
      </c>
      <c r="E67" s="9" t="s">
        <v>279</v>
      </c>
      <c r="F67" s="9">
        <v>0.83780487800000003</v>
      </c>
      <c r="G67" s="9">
        <f t="shared" si="3"/>
        <v>504.57636582428</v>
      </c>
      <c r="H67" s="12">
        <f t="shared" si="4"/>
        <v>6.0457636582427998</v>
      </c>
      <c r="I67" s="12"/>
      <c r="J67" s="9" t="s">
        <v>171</v>
      </c>
      <c r="K67" s="9" t="s">
        <v>102</v>
      </c>
      <c r="L67" s="13" t="s">
        <v>34</v>
      </c>
      <c r="M67" s="9">
        <v>50</v>
      </c>
    </row>
    <row r="68" spans="4:13" x14ac:dyDescent="0.2">
      <c r="D68" s="21" t="s">
        <v>470</v>
      </c>
      <c r="E68" s="9" t="s">
        <v>280</v>
      </c>
      <c r="F68" s="9">
        <v>0.97317073200000004</v>
      </c>
      <c r="G68" s="9">
        <f t="shared" si="3"/>
        <v>586.10180505432004</v>
      </c>
      <c r="H68" s="12">
        <f t="shared" si="4"/>
        <v>6.8610180505432004</v>
      </c>
      <c r="I68" s="12"/>
      <c r="J68" s="9" t="s">
        <v>172</v>
      </c>
      <c r="K68" s="9" t="s">
        <v>102</v>
      </c>
      <c r="L68" s="13" t="s">
        <v>35</v>
      </c>
      <c r="M68" s="9">
        <v>50</v>
      </c>
    </row>
    <row r="69" spans="4:13" x14ac:dyDescent="0.2">
      <c r="D69" s="21" t="s">
        <v>471</v>
      </c>
      <c r="E69" s="9" t="s">
        <v>281</v>
      </c>
      <c r="F69" s="9">
        <v>0.88780487799999996</v>
      </c>
      <c r="G69" s="9">
        <f t="shared" si="3"/>
        <v>534.68936582428</v>
      </c>
      <c r="H69" s="12">
        <f t="shared" si="4"/>
        <v>6.3468936582428004</v>
      </c>
      <c r="I69" s="12"/>
      <c r="J69" s="9" t="s">
        <v>173</v>
      </c>
      <c r="K69" s="9" t="s">
        <v>102</v>
      </c>
      <c r="L69" s="13" t="s">
        <v>36</v>
      </c>
      <c r="M69" s="9">
        <v>50</v>
      </c>
    </row>
    <row r="70" spans="4:13" x14ac:dyDescent="0.2">
      <c r="D70" s="21" t="s">
        <v>472</v>
      </c>
      <c r="E70" s="9" t="s">
        <v>282</v>
      </c>
      <c r="F70" s="9">
        <v>0.86341463399999996</v>
      </c>
      <c r="G70" s="9">
        <f t="shared" si="3"/>
        <v>520.00009747283991</v>
      </c>
      <c r="H70" s="12">
        <f t="shared" si="4"/>
        <v>6.2000009747283995</v>
      </c>
      <c r="I70" s="12"/>
      <c r="J70" s="9" t="s">
        <v>174</v>
      </c>
      <c r="K70" s="9" t="s">
        <v>102</v>
      </c>
      <c r="L70" s="13" t="s">
        <v>37</v>
      </c>
      <c r="M70" s="9">
        <v>50</v>
      </c>
    </row>
    <row r="71" spans="4:13" x14ac:dyDescent="0.2">
      <c r="D71" s="21" t="s">
        <v>473</v>
      </c>
      <c r="E71" s="9" t="s">
        <v>283</v>
      </c>
      <c r="F71" s="9">
        <v>1.1158536590000001</v>
      </c>
      <c r="G71" s="9">
        <f t="shared" si="3"/>
        <v>672.03402466934006</v>
      </c>
      <c r="H71" s="12">
        <f t="shared" si="4"/>
        <v>7.7203402466934001</v>
      </c>
      <c r="I71" s="12"/>
      <c r="J71" s="9" t="s">
        <v>175</v>
      </c>
      <c r="K71" s="9" t="s">
        <v>102</v>
      </c>
      <c r="L71" s="13" t="s">
        <v>38</v>
      </c>
      <c r="M71" s="9">
        <v>50</v>
      </c>
    </row>
    <row r="72" spans="4:13" x14ac:dyDescent="0.2">
      <c r="D72" s="21" t="s">
        <v>474</v>
      </c>
      <c r="E72" s="9" t="s">
        <v>284</v>
      </c>
      <c r="F72" s="9">
        <v>0.88170731700000005</v>
      </c>
      <c r="G72" s="9">
        <f t="shared" si="3"/>
        <v>531.01704873642007</v>
      </c>
      <c r="H72" s="12">
        <f t="shared" si="4"/>
        <v>6.3101704873642008</v>
      </c>
      <c r="I72" s="12"/>
      <c r="J72" s="9" t="s">
        <v>176</v>
      </c>
      <c r="K72" s="9" t="s">
        <v>102</v>
      </c>
      <c r="L72" s="13" t="s">
        <v>39</v>
      </c>
      <c r="M72" s="9">
        <v>50</v>
      </c>
    </row>
    <row r="73" spans="4:13" x14ac:dyDescent="0.2">
      <c r="D73" s="21" t="s">
        <v>475</v>
      </c>
      <c r="E73" s="9" t="s">
        <v>285</v>
      </c>
      <c r="F73" s="9">
        <v>0.92195121999999996</v>
      </c>
      <c r="G73" s="9">
        <f t="shared" si="3"/>
        <v>555.2543417572</v>
      </c>
      <c r="H73" s="12">
        <f t="shared" si="4"/>
        <v>6.5525434175720001</v>
      </c>
      <c r="I73" s="12"/>
      <c r="J73" s="9" t="s">
        <v>177</v>
      </c>
      <c r="K73" s="9" t="s">
        <v>102</v>
      </c>
      <c r="L73" s="13" t="s">
        <v>40</v>
      </c>
      <c r="M73" s="9">
        <v>50</v>
      </c>
    </row>
    <row r="74" spans="4:13" x14ac:dyDescent="0.2">
      <c r="D74" s="21" t="s">
        <v>476</v>
      </c>
      <c r="E74" s="9" t="s">
        <v>286</v>
      </c>
      <c r="F74" s="9">
        <v>1.038414634</v>
      </c>
      <c r="G74" s="9">
        <f t="shared" si="3"/>
        <v>625.39559747284</v>
      </c>
      <c r="H74" s="12">
        <f t="shared" si="4"/>
        <v>7.2539559747283997</v>
      </c>
      <c r="I74" s="12"/>
      <c r="J74" s="9" t="s">
        <v>178</v>
      </c>
      <c r="K74" s="9" t="s">
        <v>102</v>
      </c>
      <c r="L74" s="13" t="s">
        <v>41</v>
      </c>
      <c r="M74" s="9">
        <v>50</v>
      </c>
    </row>
    <row r="75" spans="4:13" x14ac:dyDescent="0.2">
      <c r="D75" s="21" t="s">
        <v>477</v>
      </c>
      <c r="E75" s="9" t="s">
        <v>287</v>
      </c>
      <c r="F75" s="9">
        <v>1.054268293</v>
      </c>
      <c r="G75" s="9">
        <f t="shared" si="3"/>
        <v>634.94362214218006</v>
      </c>
      <c r="H75" s="12">
        <f t="shared" si="4"/>
        <v>7.3494362214218008</v>
      </c>
      <c r="I75" s="12"/>
      <c r="J75" s="9" t="s">
        <v>179</v>
      </c>
      <c r="K75" s="9" t="s">
        <v>102</v>
      </c>
      <c r="L75" s="13" t="s">
        <v>42</v>
      </c>
      <c r="M75" s="9">
        <v>50</v>
      </c>
    </row>
    <row r="76" spans="4:13" x14ac:dyDescent="0.2">
      <c r="D76" s="21" t="s">
        <v>478</v>
      </c>
      <c r="E76" s="9" t="s">
        <v>288</v>
      </c>
      <c r="F76" s="9">
        <v>1.000609756</v>
      </c>
      <c r="G76" s="9">
        <f t="shared" si="3"/>
        <v>602.62723164856004</v>
      </c>
      <c r="H76" s="12">
        <f t="shared" si="4"/>
        <v>7.0262723164856</v>
      </c>
      <c r="I76" s="12"/>
      <c r="J76" s="9" t="s">
        <v>180</v>
      </c>
      <c r="K76" s="9" t="s">
        <v>102</v>
      </c>
      <c r="L76" s="13" t="s">
        <v>43</v>
      </c>
      <c r="M76" s="9">
        <v>50</v>
      </c>
    </row>
    <row r="77" spans="4:13" x14ac:dyDescent="0.2">
      <c r="D77" s="21" t="s">
        <v>479</v>
      </c>
      <c r="E77" s="9" t="s">
        <v>289</v>
      </c>
      <c r="F77" s="9">
        <v>0.88048780500000001</v>
      </c>
      <c r="G77" s="9">
        <f t="shared" si="3"/>
        <v>530.28258543929996</v>
      </c>
      <c r="H77" s="12">
        <f t="shared" si="4"/>
        <v>6.3028258543929994</v>
      </c>
      <c r="I77" s="12"/>
      <c r="J77" s="9" t="s">
        <v>181</v>
      </c>
      <c r="K77" s="9" t="s">
        <v>102</v>
      </c>
      <c r="L77" s="13" t="s">
        <v>44</v>
      </c>
      <c r="M77" s="9">
        <v>40</v>
      </c>
    </row>
    <row r="78" spans="4:13" x14ac:dyDescent="0.2">
      <c r="D78" s="21" t="s">
        <v>480</v>
      </c>
      <c r="E78" s="9" t="s">
        <v>290</v>
      </c>
      <c r="F78" s="9">
        <v>0.90243902399999998</v>
      </c>
      <c r="G78" s="9">
        <f t="shared" si="3"/>
        <v>543.50292659423997</v>
      </c>
      <c r="H78" s="12">
        <f t="shared" si="4"/>
        <v>6.4350292659423998</v>
      </c>
      <c r="I78" s="12"/>
      <c r="J78" s="9" t="s">
        <v>182</v>
      </c>
      <c r="K78" s="9" t="s">
        <v>102</v>
      </c>
      <c r="L78" s="13" t="s">
        <v>45</v>
      </c>
      <c r="M78" s="9">
        <v>40</v>
      </c>
    </row>
    <row r="79" spans="4:13" x14ac:dyDescent="0.2">
      <c r="D79" s="21" t="s">
        <v>481</v>
      </c>
      <c r="E79" s="9" t="s">
        <v>291</v>
      </c>
      <c r="F79" s="9">
        <v>0.89695122000000005</v>
      </c>
      <c r="G79" s="9">
        <f t="shared" si="3"/>
        <v>540.19784175719997</v>
      </c>
      <c r="H79" s="12">
        <f t="shared" si="4"/>
        <v>6.4019784175719998</v>
      </c>
      <c r="I79" s="12"/>
      <c r="J79" s="9" t="s">
        <v>183</v>
      </c>
      <c r="K79" s="9" t="s">
        <v>102</v>
      </c>
      <c r="L79" s="13" t="s">
        <v>46</v>
      </c>
      <c r="M79" s="9">
        <v>40</v>
      </c>
    </row>
    <row r="80" spans="4:13" x14ac:dyDescent="0.2">
      <c r="D80" s="21" t="s">
        <v>482</v>
      </c>
      <c r="E80" s="9" t="s">
        <v>292</v>
      </c>
      <c r="F80" s="9">
        <v>0.93536585400000005</v>
      </c>
      <c r="G80" s="9">
        <f t="shared" si="3"/>
        <v>563.33343923003997</v>
      </c>
      <c r="H80" s="12">
        <f t="shared" si="4"/>
        <v>6.6333343923003998</v>
      </c>
      <c r="I80" s="12"/>
      <c r="J80" s="9" t="s">
        <v>184</v>
      </c>
      <c r="K80" s="9" t="s">
        <v>102</v>
      </c>
      <c r="L80" s="13" t="s">
        <v>47</v>
      </c>
      <c r="M80" s="9">
        <v>40</v>
      </c>
    </row>
    <row r="81" spans="4:13" x14ac:dyDescent="0.2">
      <c r="D81" s="21" t="s">
        <v>483</v>
      </c>
      <c r="E81" s="9" t="s">
        <v>293</v>
      </c>
      <c r="F81" s="9">
        <v>0.89756097599999995</v>
      </c>
      <c r="G81" s="9">
        <f t="shared" si="3"/>
        <v>540.56507340576002</v>
      </c>
      <c r="H81" s="12">
        <f t="shared" si="4"/>
        <v>6.4056507340576001</v>
      </c>
      <c r="I81" s="12"/>
      <c r="J81" s="9" t="s">
        <v>185</v>
      </c>
      <c r="K81" s="9" t="s">
        <v>102</v>
      </c>
      <c r="L81" s="13" t="s">
        <v>48</v>
      </c>
      <c r="M81" s="9">
        <v>40</v>
      </c>
    </row>
    <row r="82" spans="4:13" x14ac:dyDescent="0.2">
      <c r="D82" s="21" t="s">
        <v>484</v>
      </c>
      <c r="E82" s="9" t="s">
        <v>294</v>
      </c>
      <c r="F82" s="9">
        <v>0.83536585399999996</v>
      </c>
      <c r="G82" s="9">
        <f t="shared" si="3"/>
        <v>503.10743923003997</v>
      </c>
      <c r="H82" s="12">
        <f t="shared" si="4"/>
        <v>6.0310743923003995</v>
      </c>
      <c r="I82" s="12"/>
      <c r="J82" s="9" t="s">
        <v>186</v>
      </c>
      <c r="K82" s="9" t="s">
        <v>103</v>
      </c>
      <c r="L82" s="13" t="s">
        <v>63</v>
      </c>
      <c r="M82" s="9">
        <v>100</v>
      </c>
    </row>
    <row r="83" spans="4:13" x14ac:dyDescent="0.2">
      <c r="D83" s="21" t="s">
        <v>485</v>
      </c>
      <c r="E83" s="9" t="s">
        <v>295</v>
      </c>
      <c r="F83" s="9">
        <v>0.88292682899999997</v>
      </c>
      <c r="G83" s="9">
        <f t="shared" si="3"/>
        <v>531.75151203353994</v>
      </c>
      <c r="H83" s="12">
        <f t="shared" si="4"/>
        <v>6.3175151203353996</v>
      </c>
      <c r="I83" s="12"/>
      <c r="J83" s="9" t="s">
        <v>187</v>
      </c>
      <c r="K83" s="9" t="s">
        <v>103</v>
      </c>
      <c r="L83" s="13" t="s">
        <v>104</v>
      </c>
      <c r="M83" s="9">
        <v>60</v>
      </c>
    </row>
    <row r="84" spans="4:13" x14ac:dyDescent="0.2">
      <c r="D84" s="21" t="s">
        <v>486</v>
      </c>
      <c r="E84" s="9" t="s">
        <v>296</v>
      </c>
      <c r="F84" s="9">
        <v>0.96402438999999995</v>
      </c>
      <c r="G84" s="9">
        <f t="shared" si="3"/>
        <v>580.59332912139996</v>
      </c>
      <c r="H84" s="12">
        <f t="shared" si="4"/>
        <v>6.805933291214</v>
      </c>
      <c r="I84" s="12"/>
      <c r="J84" s="9" t="s">
        <v>188</v>
      </c>
      <c r="K84" s="9" t="s">
        <v>103</v>
      </c>
      <c r="L84" s="13" t="s">
        <v>30</v>
      </c>
      <c r="M84" s="9">
        <v>60</v>
      </c>
    </row>
    <row r="85" spans="4:13" x14ac:dyDescent="0.2">
      <c r="D85" s="21" t="s">
        <v>487</v>
      </c>
      <c r="E85" s="9" t="s">
        <v>297</v>
      </c>
      <c r="F85" s="9">
        <v>0.97134146300000002</v>
      </c>
      <c r="G85" s="9">
        <f t="shared" si="3"/>
        <v>585.00010950638</v>
      </c>
      <c r="H85" s="12">
        <f t="shared" si="4"/>
        <v>6.8500010950638002</v>
      </c>
      <c r="I85" s="12"/>
      <c r="J85" s="9" t="s">
        <v>189</v>
      </c>
      <c r="K85" s="9" t="s">
        <v>103</v>
      </c>
      <c r="L85" s="13" t="s">
        <v>31</v>
      </c>
      <c r="M85" s="9">
        <v>60</v>
      </c>
    </row>
    <row r="86" spans="4:13" x14ac:dyDescent="0.2">
      <c r="D86" s="21" t="s">
        <v>488</v>
      </c>
      <c r="E86" s="9" t="s">
        <v>298</v>
      </c>
      <c r="F86" s="9">
        <v>0.85304877999999995</v>
      </c>
      <c r="G86" s="9">
        <f t="shared" si="3"/>
        <v>513.75715824279996</v>
      </c>
      <c r="H86" s="12">
        <f t="shared" si="4"/>
        <v>6.1375715824279995</v>
      </c>
      <c r="I86" s="12"/>
      <c r="J86" s="9" t="s">
        <v>190</v>
      </c>
      <c r="K86" s="9" t="s">
        <v>103</v>
      </c>
      <c r="L86" s="13" t="s">
        <v>32</v>
      </c>
      <c r="M86" s="9">
        <v>60</v>
      </c>
    </row>
    <row r="87" spans="4:13" x14ac:dyDescent="0.2">
      <c r="D87" s="21" t="s">
        <v>489</v>
      </c>
      <c r="E87" s="9" t="s">
        <v>299</v>
      </c>
      <c r="F87" s="9">
        <v>0.92560975599999995</v>
      </c>
      <c r="G87" s="9">
        <f t="shared" si="3"/>
        <v>557.45773164855996</v>
      </c>
      <c r="H87" s="12">
        <f t="shared" si="4"/>
        <v>6.5745773164855992</v>
      </c>
      <c r="I87" s="12"/>
      <c r="J87" s="9" t="s">
        <v>191</v>
      </c>
      <c r="K87" s="9" t="s">
        <v>103</v>
      </c>
      <c r="L87" s="13" t="s">
        <v>33</v>
      </c>
      <c r="M87" s="9">
        <v>60</v>
      </c>
    </row>
    <row r="88" spans="4:13" x14ac:dyDescent="0.2">
      <c r="D88" s="21" t="s">
        <v>490</v>
      </c>
      <c r="E88" s="9" t="s">
        <v>300</v>
      </c>
      <c r="F88" s="9">
        <v>0.81524390199999996</v>
      </c>
      <c r="G88" s="9">
        <f t="shared" si="3"/>
        <v>490.98879241851995</v>
      </c>
      <c r="H88" s="12">
        <f t="shared" si="4"/>
        <v>5.9098879241851998</v>
      </c>
      <c r="I88" s="12"/>
      <c r="J88" s="9" t="s">
        <v>192</v>
      </c>
      <c r="K88" s="9" t="s">
        <v>103</v>
      </c>
      <c r="L88" s="13" t="s">
        <v>34</v>
      </c>
      <c r="M88" s="9">
        <v>50</v>
      </c>
    </row>
    <row r="89" spans="4:13" x14ac:dyDescent="0.2">
      <c r="D89" s="21" t="s">
        <v>491</v>
      </c>
      <c r="E89" s="9" t="s">
        <v>301</v>
      </c>
      <c r="F89" s="9">
        <v>0.93109756099999996</v>
      </c>
      <c r="G89" s="9">
        <f t="shared" si="3"/>
        <v>560.76281708785996</v>
      </c>
      <c r="H89" s="12">
        <f t="shared" si="4"/>
        <v>6.6076281708785993</v>
      </c>
      <c r="I89" s="12"/>
      <c r="J89" s="9" t="s">
        <v>193</v>
      </c>
      <c r="K89" s="9" t="s">
        <v>103</v>
      </c>
      <c r="L89" s="13" t="s">
        <v>35</v>
      </c>
      <c r="M89" s="9">
        <v>50</v>
      </c>
    </row>
    <row r="90" spans="4:13" x14ac:dyDescent="0.2">
      <c r="D90" s="21" t="s">
        <v>492</v>
      </c>
      <c r="E90" s="9" t="s">
        <v>302</v>
      </c>
      <c r="F90" s="9">
        <v>0.86219512200000004</v>
      </c>
      <c r="G90" s="9">
        <f t="shared" si="3"/>
        <v>519.26563417572004</v>
      </c>
      <c r="H90" s="12">
        <f t="shared" si="4"/>
        <v>6.1926563417572007</v>
      </c>
      <c r="I90" s="12"/>
      <c r="J90" s="9" t="s">
        <v>194</v>
      </c>
      <c r="K90" s="9" t="s">
        <v>103</v>
      </c>
      <c r="L90" s="13" t="s">
        <v>36</v>
      </c>
      <c r="M90" s="9">
        <v>50</v>
      </c>
    </row>
    <row r="91" spans="4:13" x14ac:dyDescent="0.2">
      <c r="D91" s="21" t="s">
        <v>493</v>
      </c>
      <c r="E91" s="9" t="s">
        <v>303</v>
      </c>
      <c r="F91" s="9">
        <v>0.91524390200000005</v>
      </c>
      <c r="G91" s="9">
        <f t="shared" si="3"/>
        <v>551.21479241852001</v>
      </c>
      <c r="H91" s="12">
        <f t="shared" si="4"/>
        <v>6.5121479241852001</v>
      </c>
      <c r="I91" s="12"/>
      <c r="J91" s="9" t="s">
        <v>195</v>
      </c>
      <c r="K91" s="9" t="s">
        <v>103</v>
      </c>
      <c r="L91" s="13" t="s">
        <v>37</v>
      </c>
      <c r="M91" s="9">
        <v>50</v>
      </c>
    </row>
    <row r="92" spans="4:13" x14ac:dyDescent="0.2">
      <c r="D92" s="21" t="s">
        <v>494</v>
      </c>
      <c r="E92" s="9" t="s">
        <v>304</v>
      </c>
      <c r="F92" s="9">
        <v>0.88719512199999995</v>
      </c>
      <c r="G92" s="9">
        <f t="shared" si="3"/>
        <v>534.32213417571995</v>
      </c>
      <c r="H92" s="12">
        <f t="shared" si="4"/>
        <v>6.3432213417571992</v>
      </c>
      <c r="I92" s="12"/>
      <c r="J92" s="9" t="s">
        <v>196</v>
      </c>
      <c r="K92" s="9" t="s">
        <v>103</v>
      </c>
      <c r="L92" s="13" t="s">
        <v>38</v>
      </c>
      <c r="M92" s="9">
        <v>50</v>
      </c>
    </row>
    <row r="93" spans="4:13" x14ac:dyDescent="0.2">
      <c r="D93" s="21" t="s">
        <v>495</v>
      </c>
      <c r="E93" s="9" t="s">
        <v>305</v>
      </c>
      <c r="F93" s="9">
        <v>0.87621951200000003</v>
      </c>
      <c r="G93" s="9">
        <f t="shared" si="3"/>
        <v>527.71196329712006</v>
      </c>
      <c r="H93" s="12">
        <f t="shared" si="4"/>
        <v>6.2771196329712007</v>
      </c>
      <c r="I93" s="12"/>
      <c r="J93" s="9" t="s">
        <v>197</v>
      </c>
      <c r="K93" s="9" t="s">
        <v>103</v>
      </c>
      <c r="L93" s="13" t="s">
        <v>39</v>
      </c>
      <c r="M93" s="9">
        <v>50</v>
      </c>
    </row>
    <row r="94" spans="4:13" x14ac:dyDescent="0.2">
      <c r="D94" s="21" t="s">
        <v>496</v>
      </c>
      <c r="E94" s="9" t="s">
        <v>306</v>
      </c>
      <c r="F94" s="9">
        <v>0.97256097600000002</v>
      </c>
      <c r="G94" s="9">
        <f t="shared" si="3"/>
        <v>585.73457340575999</v>
      </c>
      <c r="H94" s="12">
        <f t="shared" si="4"/>
        <v>6.8573457340576001</v>
      </c>
      <c r="I94" s="12"/>
      <c r="J94" s="9" t="s">
        <v>198</v>
      </c>
      <c r="K94" s="9" t="s">
        <v>103</v>
      </c>
      <c r="L94" s="13" t="s">
        <v>40</v>
      </c>
      <c r="M94" s="9">
        <v>50</v>
      </c>
    </row>
    <row r="95" spans="4:13" x14ac:dyDescent="0.2">
      <c r="D95" s="21" t="s">
        <v>497</v>
      </c>
      <c r="E95" s="9" t="s">
        <v>307</v>
      </c>
      <c r="F95" s="9">
        <v>0.85731707300000004</v>
      </c>
      <c r="G95" s="9">
        <f t="shared" si="3"/>
        <v>516.32778038497997</v>
      </c>
      <c r="H95" s="12">
        <f t="shared" si="4"/>
        <v>6.1632778038498</v>
      </c>
      <c r="I95" s="12"/>
      <c r="J95" s="9" t="s">
        <v>199</v>
      </c>
      <c r="K95" s="9" t="s">
        <v>103</v>
      </c>
      <c r="L95" s="13" t="s">
        <v>41</v>
      </c>
      <c r="M95" s="9">
        <v>50</v>
      </c>
    </row>
    <row r="96" spans="4:13" x14ac:dyDescent="0.2">
      <c r="D96" s="21" t="s">
        <v>498</v>
      </c>
      <c r="E96" s="9" t="s">
        <v>308</v>
      </c>
      <c r="F96" s="9">
        <v>0.990853659</v>
      </c>
      <c r="G96" s="9">
        <f t="shared" si="3"/>
        <v>596.75152466934003</v>
      </c>
      <c r="H96" s="12">
        <f t="shared" si="4"/>
        <v>6.9675152466934005</v>
      </c>
      <c r="I96" s="12"/>
      <c r="J96" s="9" t="s">
        <v>200</v>
      </c>
      <c r="K96" s="9" t="s">
        <v>103</v>
      </c>
      <c r="L96" s="13" t="s">
        <v>42</v>
      </c>
      <c r="M96" s="9">
        <v>50</v>
      </c>
    </row>
    <row r="97" spans="4:13" x14ac:dyDescent="0.2">
      <c r="D97" s="21" t="s">
        <v>499</v>
      </c>
      <c r="E97" s="9" t="s">
        <v>309</v>
      </c>
      <c r="F97" s="9">
        <v>0.99573170700000002</v>
      </c>
      <c r="G97" s="9">
        <f t="shared" si="3"/>
        <v>599.68937785781998</v>
      </c>
      <c r="H97" s="12">
        <f t="shared" si="4"/>
        <v>6.9968937785782002</v>
      </c>
      <c r="I97" s="12"/>
      <c r="J97" s="9" t="s">
        <v>201</v>
      </c>
      <c r="K97" s="9" t="s">
        <v>103</v>
      </c>
      <c r="L97" s="13" t="s">
        <v>43</v>
      </c>
      <c r="M97" s="9">
        <v>50</v>
      </c>
    </row>
    <row r="98" spans="4:13" x14ac:dyDescent="0.2">
      <c r="D98" s="21" t="s">
        <v>500</v>
      </c>
      <c r="E98" s="9" t="s">
        <v>310</v>
      </c>
      <c r="F98" s="9">
        <v>0.956707317</v>
      </c>
      <c r="G98" s="9">
        <f t="shared" ref="G98:G129" si="5">(F98*$B$7)</f>
        <v>576.18654873642004</v>
      </c>
      <c r="H98" s="12">
        <f t="shared" si="4"/>
        <v>6.7618654873642008</v>
      </c>
      <c r="I98" s="12"/>
      <c r="J98" s="9" t="s">
        <v>202</v>
      </c>
      <c r="K98" s="9" t="s">
        <v>103</v>
      </c>
      <c r="L98" s="13" t="s">
        <v>44</v>
      </c>
      <c r="M98" s="9">
        <v>40</v>
      </c>
    </row>
    <row r="99" spans="4:13" x14ac:dyDescent="0.2">
      <c r="D99" s="21" t="s">
        <v>501</v>
      </c>
      <c r="E99" s="9" t="s">
        <v>311</v>
      </c>
      <c r="F99" s="9">
        <v>1.0237804880000001</v>
      </c>
      <c r="G99" s="9">
        <f t="shared" si="5"/>
        <v>616.58203670288003</v>
      </c>
      <c r="H99" s="12">
        <f t="shared" si="4"/>
        <v>7.1658203670288003</v>
      </c>
      <c r="I99" s="12"/>
      <c r="J99" s="9" t="s">
        <v>203</v>
      </c>
      <c r="K99" s="9" t="s">
        <v>103</v>
      </c>
      <c r="L99" s="13" t="s">
        <v>45</v>
      </c>
      <c r="M99" s="9">
        <v>40</v>
      </c>
    </row>
    <row r="100" spans="4:13" x14ac:dyDescent="0.2">
      <c r="D100" s="21" t="s">
        <v>502</v>
      </c>
      <c r="E100" s="9" t="s">
        <v>312</v>
      </c>
      <c r="F100" s="9">
        <v>0.88109756100000003</v>
      </c>
      <c r="G100" s="9">
        <f t="shared" si="5"/>
        <v>530.64981708786001</v>
      </c>
      <c r="H100" s="12">
        <f t="shared" si="4"/>
        <v>6.3064981708786005</v>
      </c>
      <c r="I100" s="12"/>
      <c r="J100" s="9" t="s">
        <v>204</v>
      </c>
      <c r="K100" s="9" t="s">
        <v>103</v>
      </c>
      <c r="L100" s="13" t="s">
        <v>46</v>
      </c>
      <c r="M100" s="9">
        <v>40</v>
      </c>
    </row>
    <row r="101" spans="4:13" x14ac:dyDescent="0.2">
      <c r="D101" s="21" t="s">
        <v>503</v>
      </c>
      <c r="E101" s="9" t="s">
        <v>313</v>
      </c>
      <c r="F101" s="9">
        <v>1.4341463409999999</v>
      </c>
      <c r="G101" s="9">
        <f t="shared" si="5"/>
        <v>863.72897533065998</v>
      </c>
      <c r="H101" s="12">
        <f t="shared" si="4"/>
        <v>9.6372897533066002</v>
      </c>
      <c r="I101" s="12"/>
      <c r="J101" s="9" t="s">
        <v>205</v>
      </c>
      <c r="K101" s="9" t="s">
        <v>103</v>
      </c>
      <c r="L101" s="13" t="s">
        <v>47</v>
      </c>
      <c r="M101" s="9">
        <v>40</v>
      </c>
    </row>
    <row r="102" spans="4:13" x14ac:dyDescent="0.2">
      <c r="D102" s="21" t="s">
        <v>504</v>
      </c>
      <c r="E102" s="9" t="s">
        <v>314</v>
      </c>
      <c r="F102" s="9">
        <v>0.86707317100000003</v>
      </c>
      <c r="G102" s="9">
        <f t="shared" si="5"/>
        <v>522.20348796645999</v>
      </c>
      <c r="H102" s="12">
        <f t="shared" si="4"/>
        <v>6.2220348796645997</v>
      </c>
      <c r="I102" s="12"/>
      <c r="J102" s="9" t="s">
        <v>206</v>
      </c>
      <c r="K102" s="9" t="s">
        <v>103</v>
      </c>
      <c r="L102" s="13" t="s">
        <v>48</v>
      </c>
      <c r="M102" s="9">
        <v>40</v>
      </c>
    </row>
    <row r="103" spans="4:13" x14ac:dyDescent="0.2">
      <c r="D103" s="21" t="s">
        <v>505</v>
      </c>
      <c r="E103" s="9" t="s">
        <v>315</v>
      </c>
      <c r="F103" s="9">
        <v>0.96646341499999999</v>
      </c>
      <c r="G103" s="9">
        <f t="shared" si="5"/>
        <v>582.06225631789994</v>
      </c>
      <c r="H103" s="12">
        <f t="shared" si="4"/>
        <v>6.8206225631789996</v>
      </c>
      <c r="I103" s="12"/>
      <c r="J103" s="9" t="s">
        <v>207</v>
      </c>
      <c r="K103" s="9" t="s">
        <v>103</v>
      </c>
      <c r="L103" s="13" t="s">
        <v>49</v>
      </c>
      <c r="M103" s="9">
        <v>40</v>
      </c>
    </row>
    <row r="104" spans="4:13" x14ac:dyDescent="0.2">
      <c r="D104" s="21" t="s">
        <v>506</v>
      </c>
      <c r="E104" s="9" t="s">
        <v>316</v>
      </c>
      <c r="F104" s="9">
        <v>0.81280487800000001</v>
      </c>
      <c r="G104" s="9">
        <f t="shared" si="5"/>
        <v>489.51986582427998</v>
      </c>
      <c r="H104" s="12">
        <f t="shared" si="4"/>
        <v>5.8951986582428004</v>
      </c>
      <c r="I104" s="12"/>
      <c r="J104" s="9" t="s">
        <v>208</v>
      </c>
      <c r="K104" s="9" t="s">
        <v>103</v>
      </c>
      <c r="L104" s="13" t="s">
        <v>50</v>
      </c>
      <c r="M104" s="9">
        <v>40</v>
      </c>
    </row>
    <row r="105" spans="4:13" x14ac:dyDescent="0.2">
      <c r="D105" s="21" t="s">
        <v>507</v>
      </c>
      <c r="E105" s="9" t="s">
        <v>317</v>
      </c>
      <c r="F105" s="9">
        <v>0.87804877999999997</v>
      </c>
      <c r="G105" s="9">
        <f t="shared" si="5"/>
        <v>528.81365824279999</v>
      </c>
      <c r="H105" s="12">
        <f t="shared" si="4"/>
        <v>6.2881365824279998</v>
      </c>
      <c r="I105" s="12"/>
      <c r="J105" s="9" t="s">
        <v>209</v>
      </c>
      <c r="K105" s="9" t="s">
        <v>103</v>
      </c>
      <c r="L105" s="13" t="s">
        <v>51</v>
      </c>
      <c r="M105" s="9">
        <v>40</v>
      </c>
    </row>
    <row r="106" spans="4:13" x14ac:dyDescent="0.2">
      <c r="D106" s="21" t="s">
        <v>508</v>
      </c>
      <c r="E106" s="9" t="s">
        <v>318</v>
      </c>
      <c r="F106" s="9">
        <v>1.1000000000000001</v>
      </c>
      <c r="G106" s="9">
        <f t="shared" si="5"/>
        <v>662.48599999999999</v>
      </c>
      <c r="H106" s="12">
        <f t="shared" si="4"/>
        <v>7.62486</v>
      </c>
      <c r="I106" s="12"/>
      <c r="J106" s="9" t="s">
        <v>210</v>
      </c>
      <c r="K106" s="9" t="s">
        <v>103</v>
      </c>
      <c r="L106" s="13" t="s">
        <v>52</v>
      </c>
      <c r="M106" s="9">
        <v>40</v>
      </c>
    </row>
    <row r="107" spans="4:13" x14ac:dyDescent="0.2">
      <c r="D107" s="21" t="s">
        <v>509</v>
      </c>
      <c r="E107" s="9" t="s">
        <v>319</v>
      </c>
      <c r="F107" s="9">
        <v>0.88719512199999995</v>
      </c>
      <c r="G107" s="9">
        <f t="shared" si="5"/>
        <v>534.32213417571995</v>
      </c>
      <c r="H107" s="12">
        <f t="shared" si="4"/>
        <v>6.3432213417571992</v>
      </c>
      <c r="I107" s="12"/>
      <c r="J107" s="9" t="s">
        <v>211</v>
      </c>
      <c r="K107" s="9" t="s">
        <v>103</v>
      </c>
      <c r="L107" s="13" t="s">
        <v>53</v>
      </c>
      <c r="M107" s="9">
        <v>40</v>
      </c>
    </row>
    <row r="108" spans="4:13" x14ac:dyDescent="0.2">
      <c r="D108" s="21" t="s">
        <v>510</v>
      </c>
      <c r="E108" s="9" t="s">
        <v>320</v>
      </c>
      <c r="F108" s="9">
        <v>0.85243902400000005</v>
      </c>
      <c r="G108" s="9">
        <f t="shared" si="5"/>
        <v>513.38992659424002</v>
      </c>
      <c r="H108" s="12">
        <f t="shared" si="4"/>
        <v>6.1338992659424001</v>
      </c>
      <c r="I108" s="12"/>
      <c r="L108" s="13"/>
    </row>
    <row r="109" spans="4:13" x14ac:dyDescent="0.2">
      <c r="D109" s="21" t="s">
        <v>511</v>
      </c>
      <c r="E109" s="9" t="s">
        <v>321</v>
      </c>
      <c r="F109" s="9">
        <v>0.88902439</v>
      </c>
      <c r="G109" s="9">
        <f t="shared" si="5"/>
        <v>535.42382912139999</v>
      </c>
      <c r="H109" s="12">
        <f t="shared" si="4"/>
        <v>6.3542382912140001</v>
      </c>
      <c r="I109" s="12"/>
      <c r="L109" s="13"/>
    </row>
    <row r="110" spans="4:13" x14ac:dyDescent="0.2">
      <c r="D110" s="21" t="s">
        <v>512</v>
      </c>
      <c r="E110" s="9" t="s">
        <v>322</v>
      </c>
      <c r="F110" s="9">
        <v>0.92560975599999995</v>
      </c>
      <c r="G110" s="9">
        <f t="shared" si="5"/>
        <v>557.45773164855996</v>
      </c>
      <c r="H110" s="12">
        <f t="shared" si="4"/>
        <v>6.5745773164855992</v>
      </c>
      <c r="I110" s="12"/>
      <c r="L110" s="13"/>
    </row>
    <row r="111" spans="4:13" x14ac:dyDescent="0.2">
      <c r="D111" s="21" t="s">
        <v>513</v>
      </c>
      <c r="E111" s="9" t="s">
        <v>323</v>
      </c>
      <c r="F111" s="9">
        <v>0.91463414600000004</v>
      </c>
      <c r="G111" s="9">
        <f t="shared" si="5"/>
        <v>550.84756076996007</v>
      </c>
      <c r="H111" s="12">
        <f t="shared" si="4"/>
        <v>6.5084756076996007</v>
      </c>
      <c r="I111" s="12"/>
      <c r="L111" s="13"/>
    </row>
    <row r="112" spans="4:13" x14ac:dyDescent="0.2">
      <c r="D112" s="21" t="s">
        <v>514</v>
      </c>
      <c r="E112" s="9" t="s">
        <v>324</v>
      </c>
      <c r="F112" s="9">
        <v>0.90853658500000001</v>
      </c>
      <c r="G112" s="9">
        <f t="shared" si="5"/>
        <v>547.17524368210002</v>
      </c>
      <c r="H112" s="12">
        <f t="shared" si="4"/>
        <v>6.4717524368210002</v>
      </c>
      <c r="I112" s="12"/>
      <c r="L112" s="13"/>
    </row>
    <row r="113" spans="4:12" x14ac:dyDescent="0.2">
      <c r="D113" s="21" t="s">
        <v>515</v>
      </c>
      <c r="E113" s="9" t="s">
        <v>325</v>
      </c>
      <c r="F113" s="9">
        <v>0.82134146299999999</v>
      </c>
      <c r="G113" s="9">
        <f t="shared" si="5"/>
        <v>494.66110950638</v>
      </c>
      <c r="H113" s="12">
        <f t="shared" si="4"/>
        <v>5.9466110950637994</v>
      </c>
      <c r="I113" s="12"/>
      <c r="L113" s="13"/>
    </row>
    <row r="114" spans="4:12" x14ac:dyDescent="0.2">
      <c r="D114" s="21" t="s">
        <v>516</v>
      </c>
      <c r="E114" s="9" t="s">
        <v>326</v>
      </c>
      <c r="F114" s="9">
        <v>0.87317073199999995</v>
      </c>
      <c r="G114" s="9">
        <f t="shared" si="5"/>
        <v>525.87580505431993</v>
      </c>
      <c r="H114" s="12">
        <f t="shared" si="4"/>
        <v>6.2587580505431992</v>
      </c>
      <c r="I114" s="12"/>
      <c r="L114" s="13"/>
    </row>
    <row r="115" spans="4:12" x14ac:dyDescent="0.2">
      <c r="D115" s="21" t="s">
        <v>98</v>
      </c>
      <c r="E115" s="9" t="s">
        <v>18</v>
      </c>
      <c r="F115" s="9">
        <v>1.048780488</v>
      </c>
      <c r="G115" s="9">
        <f t="shared" si="5"/>
        <v>631.63853670287995</v>
      </c>
      <c r="H115" s="12">
        <f t="shared" si="4"/>
        <v>7.3163853670287997</v>
      </c>
      <c r="I115" s="12"/>
      <c r="L115" s="13"/>
    </row>
    <row r="116" spans="4:12" x14ac:dyDescent="0.2">
      <c r="D116" s="21" t="s">
        <v>517</v>
      </c>
      <c r="E116" s="9" t="s">
        <v>327</v>
      </c>
      <c r="F116" s="9">
        <v>0.82499999999999996</v>
      </c>
      <c r="G116" s="9">
        <f t="shared" si="5"/>
        <v>496.86449999999996</v>
      </c>
      <c r="H116" s="12">
        <f t="shared" si="4"/>
        <v>5.9686449999999986</v>
      </c>
      <c r="I116" s="12"/>
      <c r="L116" s="13"/>
    </row>
    <row r="117" spans="4:12" x14ac:dyDescent="0.2">
      <c r="D117" s="21" t="s">
        <v>518</v>
      </c>
      <c r="E117" s="9" t="s">
        <v>328</v>
      </c>
      <c r="F117" s="9">
        <v>0.865853659</v>
      </c>
      <c r="G117" s="9">
        <f t="shared" si="5"/>
        <v>521.46902466934</v>
      </c>
      <c r="H117" s="12">
        <f t="shared" si="4"/>
        <v>6.2146902466934</v>
      </c>
      <c r="I117" s="12"/>
      <c r="L117" s="13"/>
    </row>
    <row r="118" spans="4:12" x14ac:dyDescent="0.2">
      <c r="D118" s="21" t="s">
        <v>519</v>
      </c>
      <c r="E118" s="9" t="s">
        <v>329</v>
      </c>
      <c r="F118" s="9">
        <v>0.86768292700000005</v>
      </c>
      <c r="G118" s="9">
        <f t="shared" si="5"/>
        <v>522.57071961502004</v>
      </c>
      <c r="H118" s="12">
        <f t="shared" si="4"/>
        <v>6.2257071961502</v>
      </c>
      <c r="I118" s="12"/>
      <c r="L118" s="13"/>
    </row>
    <row r="119" spans="4:12" ht="14.25" customHeight="1" x14ac:dyDescent="0.2">
      <c r="D119" s="21" t="s">
        <v>520</v>
      </c>
      <c r="E119" s="9" t="s">
        <v>330</v>
      </c>
      <c r="F119" s="9">
        <v>0.927439024</v>
      </c>
      <c r="G119" s="9">
        <f t="shared" si="5"/>
        <v>558.55942659423999</v>
      </c>
      <c r="H119" s="12">
        <f t="shared" si="4"/>
        <v>6.5855942659424</v>
      </c>
      <c r="I119" s="12"/>
      <c r="L119" s="13"/>
    </row>
    <row r="120" spans="4:12" x14ac:dyDescent="0.2">
      <c r="D120" s="21" t="s">
        <v>521</v>
      </c>
      <c r="E120" s="9" t="s">
        <v>331</v>
      </c>
      <c r="F120" s="9">
        <v>0.85914634099999998</v>
      </c>
      <c r="G120" s="9">
        <f t="shared" si="5"/>
        <v>517.42947533066001</v>
      </c>
      <c r="H120" s="12">
        <f t="shared" si="4"/>
        <v>6.1742947533065999</v>
      </c>
      <c r="I120" s="12"/>
      <c r="L120" s="13"/>
    </row>
    <row r="121" spans="4:12" x14ac:dyDescent="0.2">
      <c r="D121" s="21" t="s">
        <v>522</v>
      </c>
      <c r="E121" s="9" t="s">
        <v>332</v>
      </c>
      <c r="F121" s="9">
        <v>0.95</v>
      </c>
      <c r="G121" s="9">
        <f t="shared" si="5"/>
        <v>572.14699999999993</v>
      </c>
      <c r="H121" s="12">
        <f t="shared" si="4"/>
        <v>6.7214699999999992</v>
      </c>
      <c r="I121" s="12"/>
      <c r="L121" s="13"/>
    </row>
    <row r="122" spans="4:12" x14ac:dyDescent="0.2">
      <c r="D122" s="21" t="s">
        <v>523</v>
      </c>
      <c r="E122" s="9" t="s">
        <v>333</v>
      </c>
      <c r="F122" s="9">
        <v>0.93658536599999997</v>
      </c>
      <c r="G122" s="9">
        <f t="shared" si="5"/>
        <v>564.06790252715996</v>
      </c>
      <c r="H122" s="12">
        <f t="shared" si="4"/>
        <v>6.6406790252715995</v>
      </c>
      <c r="I122" s="12"/>
      <c r="L122" s="13"/>
    </row>
    <row r="123" spans="4:12" x14ac:dyDescent="0.2">
      <c r="D123" s="21" t="s">
        <v>524</v>
      </c>
      <c r="E123" s="9" t="s">
        <v>334</v>
      </c>
      <c r="F123" s="9">
        <v>0.82378048800000003</v>
      </c>
      <c r="G123" s="9">
        <f t="shared" si="5"/>
        <v>496.13003670288003</v>
      </c>
      <c r="H123" s="12">
        <f t="shared" si="4"/>
        <v>5.9613003670288007</v>
      </c>
      <c r="I123" s="12"/>
      <c r="L123" s="13"/>
    </row>
    <row r="124" spans="4:12" x14ac:dyDescent="0.2">
      <c r="D124" s="21" t="s">
        <v>525</v>
      </c>
      <c r="E124" s="9" t="s">
        <v>335</v>
      </c>
      <c r="F124" s="9">
        <v>0.82743902400000002</v>
      </c>
      <c r="G124" s="9">
        <f t="shared" si="5"/>
        <v>498.33342659424</v>
      </c>
      <c r="H124" s="12">
        <f t="shared" si="4"/>
        <v>5.9833342659423998</v>
      </c>
      <c r="I124" s="12"/>
      <c r="L124" s="13"/>
    </row>
    <row r="125" spans="4:12" x14ac:dyDescent="0.2">
      <c r="D125" s="21" t="s">
        <v>526</v>
      </c>
      <c r="E125" s="9" t="s">
        <v>336</v>
      </c>
      <c r="F125" s="9">
        <v>0.86341463399999996</v>
      </c>
      <c r="G125" s="9">
        <f t="shared" si="5"/>
        <v>520.00009747283991</v>
      </c>
      <c r="H125" s="12">
        <f t="shared" si="4"/>
        <v>6.2000009747283995</v>
      </c>
      <c r="I125" s="12"/>
      <c r="L125" s="13"/>
    </row>
    <row r="126" spans="4:12" x14ac:dyDescent="0.2">
      <c r="D126" s="21" t="s">
        <v>527</v>
      </c>
      <c r="E126" s="9" t="s">
        <v>337</v>
      </c>
      <c r="F126" s="9">
        <v>0.89878048799999999</v>
      </c>
      <c r="G126" s="9">
        <f t="shared" si="5"/>
        <v>541.29953670288</v>
      </c>
      <c r="H126" s="12">
        <f t="shared" si="4"/>
        <v>6.4129953670287998</v>
      </c>
      <c r="I126" s="12"/>
      <c r="L126" s="13"/>
    </row>
    <row r="127" spans="4:12" x14ac:dyDescent="0.2">
      <c r="D127" s="21" t="s">
        <v>528</v>
      </c>
      <c r="E127" s="9" t="s">
        <v>338</v>
      </c>
      <c r="F127" s="9">
        <v>0.990853659</v>
      </c>
      <c r="G127" s="9">
        <f t="shared" si="5"/>
        <v>596.75152466934003</v>
      </c>
      <c r="H127" s="12">
        <f t="shared" si="4"/>
        <v>6.9675152466934005</v>
      </c>
      <c r="I127" s="12"/>
      <c r="L127" s="13"/>
    </row>
    <row r="128" spans="4:12" x14ac:dyDescent="0.2">
      <c r="D128" s="21" t="s">
        <v>529</v>
      </c>
      <c r="E128" s="9" t="s">
        <v>339</v>
      </c>
      <c r="F128" s="9">
        <v>0.86646341500000001</v>
      </c>
      <c r="G128" s="9">
        <f t="shared" si="5"/>
        <v>521.83625631790005</v>
      </c>
      <c r="H128" s="12">
        <f t="shared" si="4"/>
        <v>6.2183625631790003</v>
      </c>
      <c r="I128" s="12"/>
      <c r="L128" s="13"/>
    </row>
    <row r="129" spans="4:12" x14ac:dyDescent="0.2">
      <c r="D129" s="21" t="s">
        <v>530</v>
      </c>
      <c r="E129" s="9" t="s">
        <v>340</v>
      </c>
      <c r="F129" s="9">
        <v>1.054268293</v>
      </c>
      <c r="G129" s="9">
        <f t="shared" si="5"/>
        <v>634.94362214218006</v>
      </c>
      <c r="H129" s="12">
        <f t="shared" si="4"/>
        <v>7.3494362214218008</v>
      </c>
      <c r="I129" s="12"/>
      <c r="L129" s="13"/>
    </row>
    <row r="130" spans="4:12" x14ac:dyDescent="0.2">
      <c r="D130" s="21" t="s">
        <v>531</v>
      </c>
      <c r="E130" s="9" t="s">
        <v>341</v>
      </c>
      <c r="F130" s="9">
        <v>0.86463414599999999</v>
      </c>
      <c r="G130" s="9">
        <f t="shared" ref="G130:G161" si="6">(F130*$B$7)</f>
        <v>520.73456076996001</v>
      </c>
      <c r="H130" s="12">
        <f t="shared" ref="H130:H193" si="7">(G130+100)/100</f>
        <v>6.2073456076996001</v>
      </c>
      <c r="I130" s="12"/>
      <c r="L130" s="13"/>
    </row>
    <row r="131" spans="4:12" x14ac:dyDescent="0.2">
      <c r="D131" s="21" t="s">
        <v>532</v>
      </c>
      <c r="E131" s="9" t="s">
        <v>342</v>
      </c>
      <c r="F131" s="9">
        <v>0.87256097600000004</v>
      </c>
      <c r="G131" s="9">
        <f t="shared" si="6"/>
        <v>525.50857340575999</v>
      </c>
      <c r="H131" s="12">
        <f t="shared" si="7"/>
        <v>6.2550857340575998</v>
      </c>
      <c r="I131" s="12"/>
      <c r="L131" s="13"/>
    </row>
    <row r="132" spans="4:12" x14ac:dyDescent="0.2">
      <c r="D132" s="21" t="s">
        <v>533</v>
      </c>
      <c r="E132" s="9" t="s">
        <v>343</v>
      </c>
      <c r="F132" s="9">
        <v>0.89756097599999995</v>
      </c>
      <c r="G132" s="9">
        <f t="shared" si="6"/>
        <v>540.56507340576002</v>
      </c>
      <c r="H132" s="12">
        <f t="shared" si="7"/>
        <v>6.4056507340576001</v>
      </c>
      <c r="I132" s="12"/>
      <c r="L132" s="13"/>
    </row>
    <row r="133" spans="4:12" x14ac:dyDescent="0.2">
      <c r="D133" s="21" t="s">
        <v>534</v>
      </c>
      <c r="E133" s="9" t="s">
        <v>344</v>
      </c>
      <c r="F133" s="9">
        <v>0.89878048799999999</v>
      </c>
      <c r="G133" s="9">
        <f t="shared" si="6"/>
        <v>541.29953670288</v>
      </c>
      <c r="H133" s="12">
        <f t="shared" si="7"/>
        <v>6.4129953670287998</v>
      </c>
      <c r="I133" s="12"/>
      <c r="L133" s="13"/>
    </row>
    <row r="134" spans="4:12" x14ac:dyDescent="0.2">
      <c r="D134" s="21" t="s">
        <v>535</v>
      </c>
      <c r="E134" s="9" t="s">
        <v>345</v>
      </c>
      <c r="F134" s="9">
        <v>0.91646341499999995</v>
      </c>
      <c r="G134" s="9">
        <f t="shared" si="6"/>
        <v>551.94925631789999</v>
      </c>
      <c r="H134" s="12">
        <f t="shared" si="7"/>
        <v>6.5194925631789999</v>
      </c>
      <c r="I134" s="12"/>
      <c r="L134" s="13"/>
    </row>
    <row r="135" spans="4:12" x14ac:dyDescent="0.2">
      <c r="D135" s="21" t="s">
        <v>536</v>
      </c>
      <c r="E135" s="9" t="s">
        <v>346</v>
      </c>
      <c r="F135" s="9">
        <v>0.93536585400000005</v>
      </c>
      <c r="G135" s="9">
        <f t="shared" si="6"/>
        <v>563.33343923003997</v>
      </c>
      <c r="H135" s="12">
        <f t="shared" si="7"/>
        <v>6.6333343923003998</v>
      </c>
      <c r="I135" s="12"/>
      <c r="L135" s="13"/>
    </row>
    <row r="136" spans="4:12" x14ac:dyDescent="0.2">
      <c r="D136" s="21" t="s">
        <v>537</v>
      </c>
      <c r="E136" s="9" t="s">
        <v>347</v>
      </c>
      <c r="F136" s="9">
        <v>0.990853659</v>
      </c>
      <c r="G136" s="9">
        <f t="shared" si="6"/>
        <v>596.75152466934003</v>
      </c>
      <c r="H136" s="12">
        <f t="shared" si="7"/>
        <v>6.9675152466934005</v>
      </c>
      <c r="I136" s="12"/>
    </row>
    <row r="137" spans="4:12" x14ac:dyDescent="0.2">
      <c r="D137" s="21" t="s">
        <v>538</v>
      </c>
      <c r="E137" s="9" t="s">
        <v>348</v>
      </c>
      <c r="F137" s="9">
        <v>0.88780487799999996</v>
      </c>
      <c r="G137" s="9">
        <f t="shared" si="6"/>
        <v>534.68936582428</v>
      </c>
      <c r="H137" s="12">
        <f t="shared" si="7"/>
        <v>6.3468936582428004</v>
      </c>
      <c r="I137" s="12"/>
    </row>
    <row r="138" spans="4:12" x14ac:dyDescent="0.2">
      <c r="D138" s="21" t="s">
        <v>539</v>
      </c>
      <c r="E138" s="9" t="s">
        <v>349</v>
      </c>
      <c r="F138" s="9">
        <v>0.77743902399999998</v>
      </c>
      <c r="G138" s="9">
        <f t="shared" si="6"/>
        <v>468.22042659424</v>
      </c>
      <c r="H138" s="12">
        <f t="shared" si="7"/>
        <v>5.6822042659424001</v>
      </c>
      <c r="I138" s="12"/>
    </row>
    <row r="139" spans="4:12" x14ac:dyDescent="0.2">
      <c r="D139" s="21" t="s">
        <v>540</v>
      </c>
      <c r="E139" s="9" t="s">
        <v>350</v>
      </c>
      <c r="F139" s="9">
        <v>0.94817073200000002</v>
      </c>
      <c r="G139" s="9">
        <f t="shared" si="6"/>
        <v>571.04530505432001</v>
      </c>
      <c r="H139" s="12">
        <f t="shared" si="7"/>
        <v>6.7104530505432001</v>
      </c>
      <c r="I139" s="12"/>
    </row>
    <row r="140" spans="4:12" x14ac:dyDescent="0.2">
      <c r="D140" s="21" t="s">
        <v>541</v>
      </c>
      <c r="E140" s="9" t="s">
        <v>351</v>
      </c>
      <c r="F140" s="9">
        <v>0.99024390200000001</v>
      </c>
      <c r="G140" s="9">
        <f t="shared" si="6"/>
        <v>596.38429241851998</v>
      </c>
      <c r="H140" s="12">
        <f t="shared" si="7"/>
        <v>6.9638429241852</v>
      </c>
      <c r="I140" s="12"/>
    </row>
    <row r="141" spans="4:12" x14ac:dyDescent="0.2">
      <c r="D141" s="21" t="s">
        <v>542</v>
      </c>
      <c r="E141" s="9" t="s">
        <v>352</v>
      </c>
      <c r="F141" s="9">
        <v>1.1859756100000001</v>
      </c>
      <c r="G141" s="9">
        <f t="shared" si="6"/>
        <v>714.26567087860008</v>
      </c>
      <c r="H141" s="12">
        <f t="shared" si="7"/>
        <v>8.1426567087860011</v>
      </c>
      <c r="I141" s="12"/>
    </row>
    <row r="142" spans="4:12" x14ac:dyDescent="0.2">
      <c r="D142" s="21" t="s">
        <v>543</v>
      </c>
      <c r="E142" s="9" t="s">
        <v>353</v>
      </c>
      <c r="F142" s="9">
        <v>0.80426829300000002</v>
      </c>
      <c r="G142" s="9">
        <f t="shared" si="6"/>
        <v>484.37862214218001</v>
      </c>
      <c r="H142" s="12">
        <f t="shared" si="7"/>
        <v>5.8437862214217997</v>
      </c>
      <c r="I142" s="12"/>
    </row>
    <row r="143" spans="4:12" x14ac:dyDescent="0.2">
      <c r="D143" s="21" t="s">
        <v>544</v>
      </c>
      <c r="E143" s="9" t="s">
        <v>354</v>
      </c>
      <c r="F143" s="9">
        <v>0.84390243899999995</v>
      </c>
      <c r="G143" s="9">
        <f t="shared" si="6"/>
        <v>508.24868291213994</v>
      </c>
      <c r="H143" s="12">
        <f t="shared" si="7"/>
        <v>6.0824868291213985</v>
      </c>
      <c r="I143" s="12"/>
    </row>
    <row r="144" spans="4:12" x14ac:dyDescent="0.2">
      <c r="D144" s="21" t="s">
        <v>545</v>
      </c>
      <c r="E144" s="9" t="s">
        <v>355</v>
      </c>
      <c r="F144" s="9">
        <v>0.97499999999999998</v>
      </c>
      <c r="G144" s="9">
        <f t="shared" si="6"/>
        <v>587.20349999999996</v>
      </c>
      <c r="H144" s="12">
        <f t="shared" si="7"/>
        <v>6.8720349999999994</v>
      </c>
      <c r="I144" s="12"/>
    </row>
    <row r="145" spans="4:9" x14ac:dyDescent="0.2">
      <c r="D145" s="21" t="s">
        <v>546</v>
      </c>
      <c r="E145" s="9" t="s">
        <v>356</v>
      </c>
      <c r="F145" s="9">
        <v>0.831707317</v>
      </c>
      <c r="G145" s="9">
        <f t="shared" si="6"/>
        <v>500.90404873642001</v>
      </c>
      <c r="H145" s="12">
        <f t="shared" si="7"/>
        <v>6.0090404873642003</v>
      </c>
      <c r="I145" s="12"/>
    </row>
    <row r="146" spans="4:9" x14ac:dyDescent="0.2">
      <c r="D146" s="21" t="s">
        <v>547</v>
      </c>
      <c r="E146" s="9" t="s">
        <v>357</v>
      </c>
      <c r="F146" s="9">
        <v>0.84085365899999998</v>
      </c>
      <c r="G146" s="9">
        <f t="shared" si="6"/>
        <v>506.41252466933997</v>
      </c>
      <c r="H146" s="12">
        <f t="shared" si="7"/>
        <v>6.0641252466933997</v>
      </c>
      <c r="I146" s="12"/>
    </row>
    <row r="147" spans="4:9" x14ac:dyDescent="0.2">
      <c r="D147" s="21" t="s">
        <v>548</v>
      </c>
      <c r="E147" s="9" t="s">
        <v>358</v>
      </c>
      <c r="F147" s="9">
        <v>1.128658537</v>
      </c>
      <c r="G147" s="9">
        <f t="shared" si="6"/>
        <v>679.74589049361998</v>
      </c>
      <c r="H147" s="12">
        <f t="shared" si="7"/>
        <v>7.7974589049361995</v>
      </c>
      <c r="I147" s="12"/>
    </row>
    <row r="148" spans="4:9" x14ac:dyDescent="0.2">
      <c r="D148" s="21" t="s">
        <v>549</v>
      </c>
      <c r="E148" s="9" t="s">
        <v>359</v>
      </c>
      <c r="F148" s="9">
        <v>0.82560975599999997</v>
      </c>
      <c r="G148" s="9">
        <f t="shared" si="6"/>
        <v>497.23173164855996</v>
      </c>
      <c r="H148" s="12">
        <f t="shared" si="7"/>
        <v>5.9723173164855998</v>
      </c>
      <c r="I148" s="12"/>
    </row>
    <row r="149" spans="4:9" x14ac:dyDescent="0.2">
      <c r="D149" s="21" t="s">
        <v>550</v>
      </c>
      <c r="E149" s="9" t="s">
        <v>360</v>
      </c>
      <c r="F149" s="9">
        <v>0.87073170700000002</v>
      </c>
      <c r="G149" s="9">
        <f t="shared" si="6"/>
        <v>524.40687785781995</v>
      </c>
      <c r="H149" s="12">
        <f t="shared" si="7"/>
        <v>6.2440687785781996</v>
      </c>
      <c r="I149" s="12"/>
    </row>
    <row r="150" spans="4:9" x14ac:dyDescent="0.2">
      <c r="D150" s="21" t="s">
        <v>551</v>
      </c>
      <c r="E150" s="9" t="s">
        <v>361</v>
      </c>
      <c r="F150" s="9">
        <v>0.87195122000000003</v>
      </c>
      <c r="G150" s="9">
        <f t="shared" si="6"/>
        <v>525.14134175720005</v>
      </c>
      <c r="H150" s="12">
        <f t="shared" si="7"/>
        <v>6.2514134175720004</v>
      </c>
      <c r="I150" s="12"/>
    </row>
    <row r="151" spans="4:9" x14ac:dyDescent="0.2">
      <c r="D151" s="21" t="s">
        <v>552</v>
      </c>
      <c r="E151" s="9" t="s">
        <v>362</v>
      </c>
      <c r="F151" s="9">
        <v>0.93597560999999996</v>
      </c>
      <c r="G151" s="9">
        <f t="shared" si="6"/>
        <v>563.70067087860002</v>
      </c>
      <c r="H151" s="12">
        <f t="shared" si="7"/>
        <v>6.6370067087860001</v>
      </c>
      <c r="I151" s="12"/>
    </row>
    <row r="152" spans="4:9" x14ac:dyDescent="0.2">
      <c r="D152" s="21" t="s">
        <v>553</v>
      </c>
      <c r="E152" s="9" t="s">
        <v>363</v>
      </c>
      <c r="F152" s="9">
        <v>0.97378048800000006</v>
      </c>
      <c r="G152" s="9">
        <f t="shared" si="6"/>
        <v>586.46903670287998</v>
      </c>
      <c r="H152" s="12">
        <f t="shared" si="7"/>
        <v>6.8646903670287998</v>
      </c>
      <c r="I152" s="12"/>
    </row>
    <row r="153" spans="4:9" x14ac:dyDescent="0.2">
      <c r="D153" s="21" t="s">
        <v>554</v>
      </c>
      <c r="E153" s="9" t="s">
        <v>364</v>
      </c>
      <c r="F153" s="9">
        <v>1.0731707319999999</v>
      </c>
      <c r="G153" s="9">
        <f t="shared" si="6"/>
        <v>646.32780505431992</v>
      </c>
      <c r="H153" s="12">
        <f t="shared" si="7"/>
        <v>7.4632780505431988</v>
      </c>
      <c r="I153" s="12"/>
    </row>
    <row r="154" spans="4:9" x14ac:dyDescent="0.2">
      <c r="D154" s="21" t="s">
        <v>555</v>
      </c>
      <c r="E154" s="9" t="s">
        <v>365</v>
      </c>
      <c r="F154" s="9">
        <v>0.99329268299999995</v>
      </c>
      <c r="G154" s="9">
        <f t="shared" si="6"/>
        <v>598.22045126358</v>
      </c>
      <c r="H154" s="12">
        <f t="shared" si="7"/>
        <v>6.9822045126357999</v>
      </c>
      <c r="I154" s="12"/>
    </row>
    <row r="155" spans="4:9" x14ac:dyDescent="0.2">
      <c r="D155" s="21" t="s">
        <v>556</v>
      </c>
      <c r="E155" s="9" t="s">
        <v>366</v>
      </c>
      <c r="F155" s="9">
        <v>0.95914634099999996</v>
      </c>
      <c r="G155" s="9">
        <f t="shared" si="6"/>
        <v>577.65547533066001</v>
      </c>
      <c r="H155" s="12">
        <f t="shared" si="7"/>
        <v>6.7765547533066002</v>
      </c>
      <c r="I155" s="12"/>
    </row>
    <row r="156" spans="4:9" x14ac:dyDescent="0.2">
      <c r="D156" s="21" t="s">
        <v>557</v>
      </c>
      <c r="E156" s="9" t="s">
        <v>367</v>
      </c>
      <c r="F156" s="9">
        <v>0.85426829299999996</v>
      </c>
      <c r="G156" s="9">
        <f t="shared" si="6"/>
        <v>514.49162214217995</v>
      </c>
      <c r="H156" s="12">
        <f t="shared" si="7"/>
        <v>6.1449162214217994</v>
      </c>
      <c r="I156" s="12"/>
    </row>
    <row r="157" spans="4:9" x14ac:dyDescent="0.2">
      <c r="D157" s="21" t="s">
        <v>558</v>
      </c>
      <c r="E157" s="9" t="s">
        <v>368</v>
      </c>
      <c r="F157" s="9">
        <v>1.0731707319999999</v>
      </c>
      <c r="G157" s="9">
        <f t="shared" si="6"/>
        <v>646.32780505431992</v>
      </c>
      <c r="H157" s="12">
        <f t="shared" si="7"/>
        <v>7.4632780505431988</v>
      </c>
      <c r="I157" s="12"/>
    </row>
    <row r="158" spans="4:9" x14ac:dyDescent="0.2">
      <c r="D158" s="21" t="s">
        <v>559</v>
      </c>
      <c r="E158" s="9" t="s">
        <v>369</v>
      </c>
      <c r="F158" s="9">
        <v>0.807317073</v>
      </c>
      <c r="G158" s="9">
        <f t="shared" si="6"/>
        <v>486.21478038497997</v>
      </c>
      <c r="H158" s="12">
        <f t="shared" si="7"/>
        <v>5.8621478038498003</v>
      </c>
      <c r="I158" s="12"/>
    </row>
    <row r="159" spans="4:9" x14ac:dyDescent="0.2">
      <c r="D159" s="21" t="s">
        <v>560</v>
      </c>
      <c r="E159" s="9" t="s">
        <v>370</v>
      </c>
      <c r="F159" s="9">
        <v>0.91036585400000003</v>
      </c>
      <c r="G159" s="9">
        <f t="shared" si="6"/>
        <v>548.27693923004006</v>
      </c>
      <c r="H159" s="12">
        <f t="shared" si="7"/>
        <v>6.4827693923004004</v>
      </c>
      <c r="I159" s="12"/>
    </row>
    <row r="160" spans="4:9" x14ac:dyDescent="0.2">
      <c r="D160" s="21" t="s">
        <v>561</v>
      </c>
      <c r="E160" s="9" t="s">
        <v>371</v>
      </c>
      <c r="F160" s="9">
        <v>0.89756097599999995</v>
      </c>
      <c r="G160" s="9">
        <f t="shared" si="6"/>
        <v>540.56507340576002</v>
      </c>
      <c r="H160" s="12">
        <f t="shared" si="7"/>
        <v>6.4056507340576001</v>
      </c>
      <c r="I160" s="12"/>
    </row>
    <row r="161" spans="4:9" x14ac:dyDescent="0.2">
      <c r="D161" s="21" t="s">
        <v>562</v>
      </c>
      <c r="E161" s="9" t="s">
        <v>372</v>
      </c>
      <c r="F161" s="9">
        <v>0.956707317</v>
      </c>
      <c r="G161" s="9">
        <f t="shared" si="6"/>
        <v>576.18654873642004</v>
      </c>
      <c r="H161" s="12">
        <f t="shared" si="7"/>
        <v>6.7618654873642008</v>
      </c>
      <c r="I161" s="12"/>
    </row>
    <row r="162" spans="4:9" x14ac:dyDescent="0.2">
      <c r="D162" s="21" t="s">
        <v>563</v>
      </c>
      <c r="E162" s="9" t="s">
        <v>373</v>
      </c>
      <c r="F162" s="9">
        <v>0.89756097599999995</v>
      </c>
      <c r="G162" s="9">
        <f t="shared" ref="G162:G193" si="8">(F162*$B$7)</f>
        <v>540.56507340576002</v>
      </c>
      <c r="H162" s="12">
        <f t="shared" si="7"/>
        <v>6.4056507340576001</v>
      </c>
      <c r="I162" s="12"/>
    </row>
    <row r="163" spans="4:9" x14ac:dyDescent="0.2">
      <c r="D163" s="21" t="s">
        <v>564</v>
      </c>
      <c r="E163" s="9" t="s">
        <v>374</v>
      </c>
      <c r="F163" s="9">
        <v>0.788414634</v>
      </c>
      <c r="G163" s="9">
        <f t="shared" si="8"/>
        <v>474.83059747284</v>
      </c>
      <c r="H163" s="12">
        <f t="shared" si="7"/>
        <v>5.7483059747284004</v>
      </c>
      <c r="I163" s="12"/>
    </row>
    <row r="164" spans="4:9" x14ac:dyDescent="0.2">
      <c r="D164" s="21" t="s">
        <v>565</v>
      </c>
      <c r="E164" s="9" t="s">
        <v>375</v>
      </c>
      <c r="F164" s="9">
        <v>0.95060975599999997</v>
      </c>
      <c r="G164" s="9">
        <f t="shared" si="8"/>
        <v>572.51423164855998</v>
      </c>
      <c r="H164" s="12">
        <f t="shared" si="7"/>
        <v>6.7251423164855995</v>
      </c>
      <c r="I164" s="12"/>
    </row>
    <row r="165" spans="4:9" x14ac:dyDescent="0.2">
      <c r="D165" s="21" t="s">
        <v>566</v>
      </c>
      <c r="E165" s="9" t="s">
        <v>376</v>
      </c>
      <c r="F165" s="9">
        <v>0.92073170699999995</v>
      </c>
      <c r="G165" s="9">
        <f t="shared" si="8"/>
        <v>554.51987785782001</v>
      </c>
      <c r="H165" s="12">
        <f t="shared" si="7"/>
        <v>6.5451987785782002</v>
      </c>
      <c r="I165" s="12"/>
    </row>
    <row r="166" spans="4:9" x14ac:dyDescent="0.2">
      <c r="D166" s="21" t="s">
        <v>567</v>
      </c>
      <c r="E166" s="9" t="s">
        <v>377</v>
      </c>
      <c r="F166" s="9">
        <v>0.92134146299999997</v>
      </c>
      <c r="G166" s="9">
        <f t="shared" si="8"/>
        <v>554.88710950637994</v>
      </c>
      <c r="H166" s="12">
        <f t="shared" si="7"/>
        <v>6.5488710950637996</v>
      </c>
      <c r="I166" s="12"/>
    </row>
    <row r="167" spans="4:9" x14ac:dyDescent="0.2">
      <c r="D167" s="21" t="s">
        <v>568</v>
      </c>
      <c r="E167" s="9" t="s">
        <v>378</v>
      </c>
      <c r="F167" s="9">
        <v>0.82804878000000004</v>
      </c>
      <c r="G167" s="9">
        <f t="shared" si="8"/>
        <v>498.70065824279999</v>
      </c>
      <c r="H167" s="12">
        <f t="shared" si="7"/>
        <v>5.9870065824280001</v>
      </c>
      <c r="I167" s="12"/>
    </row>
    <row r="168" spans="4:9" x14ac:dyDescent="0.2">
      <c r="D168" s="21" t="s">
        <v>569</v>
      </c>
      <c r="E168" s="9" t="s">
        <v>379</v>
      </c>
      <c r="F168" s="9">
        <v>0.92987804900000004</v>
      </c>
      <c r="G168" s="9">
        <f t="shared" si="8"/>
        <v>560.02835379073997</v>
      </c>
      <c r="H168" s="12">
        <f t="shared" si="7"/>
        <v>6.6002835379073996</v>
      </c>
      <c r="I168" s="12"/>
    </row>
    <row r="169" spans="4:9" x14ac:dyDescent="0.2">
      <c r="D169" s="21" t="s">
        <v>570</v>
      </c>
      <c r="E169" s="9" t="s">
        <v>380</v>
      </c>
      <c r="F169" s="9">
        <v>1.114634146</v>
      </c>
      <c r="G169" s="9">
        <f t="shared" si="8"/>
        <v>671.29956076995995</v>
      </c>
      <c r="H169" s="12">
        <f t="shared" si="7"/>
        <v>7.7129956076995994</v>
      </c>
      <c r="I169" s="12"/>
    </row>
    <row r="170" spans="4:9" x14ac:dyDescent="0.2">
      <c r="D170" s="21" t="s">
        <v>571</v>
      </c>
      <c r="E170" s="9" t="s">
        <v>381</v>
      </c>
      <c r="F170" s="9">
        <v>0.87317073199999995</v>
      </c>
      <c r="G170" s="9">
        <f t="shared" si="8"/>
        <v>525.87580505431993</v>
      </c>
      <c r="H170" s="12">
        <f t="shared" si="7"/>
        <v>6.2587580505431992</v>
      </c>
      <c r="I170" s="12"/>
    </row>
    <row r="171" spans="4:9" x14ac:dyDescent="0.2">
      <c r="D171" s="21" t="s">
        <v>572</v>
      </c>
      <c r="E171" s="9" t="s">
        <v>382</v>
      </c>
      <c r="F171" s="9">
        <v>0.83841463400000005</v>
      </c>
      <c r="G171" s="9">
        <f t="shared" si="8"/>
        <v>504.94359747284</v>
      </c>
      <c r="H171" s="12">
        <f t="shared" si="7"/>
        <v>6.0494359747284001</v>
      </c>
      <c r="I171" s="12"/>
    </row>
    <row r="172" spans="4:9" x14ac:dyDescent="0.2">
      <c r="D172" s="21" t="s">
        <v>573</v>
      </c>
      <c r="E172" s="9" t="s">
        <v>383</v>
      </c>
      <c r="F172" s="9">
        <v>0.86158536600000002</v>
      </c>
      <c r="G172" s="9">
        <f t="shared" si="8"/>
        <v>518.89840252715999</v>
      </c>
      <c r="H172" s="12">
        <f t="shared" si="7"/>
        <v>6.1889840252715995</v>
      </c>
      <c r="I172" s="12"/>
    </row>
    <row r="173" spans="4:9" x14ac:dyDescent="0.2">
      <c r="D173" s="21" t="s">
        <v>574</v>
      </c>
      <c r="E173" s="9" t="s">
        <v>384</v>
      </c>
      <c r="F173" s="9">
        <v>0.87804877999999997</v>
      </c>
      <c r="G173" s="9">
        <f t="shared" si="8"/>
        <v>528.81365824279999</v>
      </c>
      <c r="H173" s="12">
        <f t="shared" si="7"/>
        <v>6.2881365824279998</v>
      </c>
      <c r="I173" s="12"/>
    </row>
    <row r="174" spans="4:9" x14ac:dyDescent="0.2">
      <c r="D174" s="21" t="s">
        <v>575</v>
      </c>
      <c r="E174" s="9" t="s">
        <v>385</v>
      </c>
      <c r="F174" s="9">
        <v>0.90182926799999996</v>
      </c>
      <c r="G174" s="9">
        <f t="shared" si="8"/>
        <v>543.13569494567992</v>
      </c>
      <c r="H174" s="12">
        <f t="shared" si="7"/>
        <v>6.4313569494567995</v>
      </c>
      <c r="I174" s="12"/>
    </row>
    <row r="175" spans="4:9" x14ac:dyDescent="0.2">
      <c r="D175" s="21" t="s">
        <v>576</v>
      </c>
      <c r="E175" s="9" t="s">
        <v>386</v>
      </c>
      <c r="F175" s="9">
        <v>0.97865853700000005</v>
      </c>
      <c r="G175" s="9">
        <f t="shared" si="8"/>
        <v>589.40689049362004</v>
      </c>
      <c r="H175" s="12">
        <f t="shared" si="7"/>
        <v>6.8940689049362005</v>
      </c>
      <c r="I175" s="12"/>
    </row>
    <row r="176" spans="4:9" x14ac:dyDescent="0.2">
      <c r="D176" s="21" t="s">
        <v>577</v>
      </c>
      <c r="E176" s="9" t="s">
        <v>387</v>
      </c>
      <c r="F176" s="9">
        <v>1.3128048779999999</v>
      </c>
      <c r="G176" s="9">
        <f t="shared" si="8"/>
        <v>790.64986582427991</v>
      </c>
      <c r="H176" s="12">
        <f t="shared" si="7"/>
        <v>8.9064986582427998</v>
      </c>
      <c r="I176" s="12"/>
    </row>
    <row r="177" spans="4:9" x14ac:dyDescent="0.2">
      <c r="D177" s="21" t="s">
        <v>578</v>
      </c>
      <c r="E177" s="9" t="s">
        <v>388</v>
      </c>
      <c r="F177" s="9">
        <v>0.81097560999999996</v>
      </c>
      <c r="G177" s="9">
        <f t="shared" si="8"/>
        <v>488.41817087859999</v>
      </c>
      <c r="H177" s="12">
        <f t="shared" si="7"/>
        <v>5.8841817087859996</v>
      </c>
      <c r="I177" s="12"/>
    </row>
    <row r="178" spans="4:9" x14ac:dyDescent="0.2">
      <c r="D178" s="21" t="s">
        <v>579</v>
      </c>
      <c r="E178" s="9" t="s">
        <v>389</v>
      </c>
      <c r="F178" s="9">
        <v>0.88658536600000004</v>
      </c>
      <c r="G178" s="9">
        <f t="shared" si="8"/>
        <v>533.95490252716002</v>
      </c>
      <c r="H178" s="12">
        <f t="shared" si="7"/>
        <v>6.3395490252715998</v>
      </c>
      <c r="I178" s="12"/>
    </row>
    <row r="179" spans="4:9" x14ac:dyDescent="0.2">
      <c r="D179" s="21" t="s">
        <v>580</v>
      </c>
      <c r="E179" s="9" t="s">
        <v>390</v>
      </c>
      <c r="F179" s="9">
        <v>0.89573170700000004</v>
      </c>
      <c r="G179" s="9">
        <f t="shared" si="8"/>
        <v>539.46337785781998</v>
      </c>
      <c r="H179" s="12">
        <f t="shared" si="7"/>
        <v>6.3946337785781999</v>
      </c>
      <c r="I179" s="12"/>
    </row>
    <row r="180" spans="4:9" x14ac:dyDescent="0.2">
      <c r="D180" s="21" t="s">
        <v>581</v>
      </c>
      <c r="E180" s="9" t="s">
        <v>391</v>
      </c>
      <c r="F180" s="9">
        <v>0.88597561000000002</v>
      </c>
      <c r="G180" s="9">
        <f t="shared" si="8"/>
        <v>533.58767087859997</v>
      </c>
      <c r="H180" s="12">
        <f t="shared" si="7"/>
        <v>6.3358767087859995</v>
      </c>
      <c r="I180" s="12"/>
    </row>
    <row r="181" spans="4:9" x14ac:dyDescent="0.2">
      <c r="D181" s="21" t="s">
        <v>582</v>
      </c>
      <c r="E181" s="9" t="s">
        <v>392</v>
      </c>
      <c r="F181" s="9">
        <v>0.87195122000000003</v>
      </c>
      <c r="G181" s="9">
        <f t="shared" si="8"/>
        <v>525.14134175720005</v>
      </c>
      <c r="H181" s="12">
        <f t="shared" si="7"/>
        <v>6.2514134175720004</v>
      </c>
      <c r="I181" s="12"/>
    </row>
    <row r="182" spans="4:9" x14ac:dyDescent="0.2">
      <c r="D182" s="21" t="s">
        <v>583</v>
      </c>
      <c r="E182" s="9" t="s">
        <v>393</v>
      </c>
      <c r="F182" s="9">
        <v>0.92804878000000002</v>
      </c>
      <c r="G182" s="9">
        <f t="shared" si="8"/>
        <v>558.92665824280004</v>
      </c>
      <c r="H182" s="12">
        <f t="shared" si="7"/>
        <v>6.5892665824280003</v>
      </c>
      <c r="I182" s="12"/>
    </row>
    <row r="183" spans="4:9" x14ac:dyDescent="0.2">
      <c r="D183" s="21" t="s">
        <v>584</v>
      </c>
      <c r="E183" s="9" t="s">
        <v>394</v>
      </c>
      <c r="F183" s="9">
        <v>0.92987804900000004</v>
      </c>
      <c r="G183" s="9">
        <f t="shared" si="8"/>
        <v>560.02835379073997</v>
      </c>
      <c r="H183" s="12">
        <f t="shared" si="7"/>
        <v>6.6002835379073996</v>
      </c>
      <c r="I183" s="12"/>
    </row>
    <row r="184" spans="4:9" x14ac:dyDescent="0.2">
      <c r="D184" s="21" t="s">
        <v>585</v>
      </c>
      <c r="E184" s="9" t="s">
        <v>395</v>
      </c>
      <c r="F184" s="9">
        <v>0.91463414600000004</v>
      </c>
      <c r="G184" s="9">
        <f t="shared" si="8"/>
        <v>550.84756076996007</v>
      </c>
      <c r="H184" s="12">
        <f t="shared" si="7"/>
        <v>6.5084756076996007</v>
      </c>
      <c r="I184" s="12"/>
    </row>
    <row r="185" spans="4:9" x14ac:dyDescent="0.2">
      <c r="D185" s="21" t="s">
        <v>586</v>
      </c>
      <c r="E185" s="9" t="s">
        <v>396</v>
      </c>
      <c r="F185" s="9">
        <v>0.89756097599999995</v>
      </c>
      <c r="G185" s="9">
        <f t="shared" si="8"/>
        <v>540.56507340576002</v>
      </c>
      <c r="H185" s="12">
        <f t="shared" si="7"/>
        <v>6.4056507340576001</v>
      </c>
      <c r="I185" s="12"/>
    </row>
    <row r="186" spans="4:9" x14ac:dyDescent="0.2">
      <c r="D186" s="21" t="s">
        <v>587</v>
      </c>
      <c r="E186" s="9" t="s">
        <v>397</v>
      </c>
      <c r="F186" s="9">
        <v>0.77500000000000002</v>
      </c>
      <c r="G186" s="9">
        <f t="shared" si="8"/>
        <v>466.75150000000002</v>
      </c>
      <c r="H186" s="12">
        <f t="shared" si="7"/>
        <v>5.6675150000000007</v>
      </c>
      <c r="I186" s="12"/>
    </row>
    <row r="187" spans="4:9" x14ac:dyDescent="0.2">
      <c r="D187" s="21" t="s">
        <v>588</v>
      </c>
      <c r="E187" s="9" t="s">
        <v>398</v>
      </c>
      <c r="F187" s="9">
        <v>0.92560975599999995</v>
      </c>
      <c r="G187" s="9">
        <f t="shared" si="8"/>
        <v>557.45773164855996</v>
      </c>
      <c r="H187" s="12">
        <f t="shared" si="7"/>
        <v>6.5745773164855992</v>
      </c>
      <c r="I187" s="12"/>
    </row>
    <row r="188" spans="4:9" x14ac:dyDescent="0.2">
      <c r="D188" s="21" t="s">
        <v>589</v>
      </c>
      <c r="E188" s="9" t="s">
        <v>399</v>
      </c>
      <c r="F188" s="9">
        <v>0.87378048799999997</v>
      </c>
      <c r="G188" s="9">
        <f t="shared" si="8"/>
        <v>526.24303670287998</v>
      </c>
      <c r="H188" s="12">
        <f t="shared" si="7"/>
        <v>6.2624303670287995</v>
      </c>
      <c r="I188" s="12"/>
    </row>
    <row r="189" spans="4:9" x14ac:dyDescent="0.2">
      <c r="D189" s="21" t="s">
        <v>590</v>
      </c>
      <c r="E189" s="9" t="s">
        <v>400</v>
      </c>
      <c r="F189" s="9">
        <v>0.990853659</v>
      </c>
      <c r="G189" s="9">
        <f t="shared" si="8"/>
        <v>596.75152466934003</v>
      </c>
      <c r="H189" s="12">
        <f t="shared" si="7"/>
        <v>6.9675152466934005</v>
      </c>
      <c r="I189" s="12"/>
    </row>
    <row r="190" spans="4:9" x14ac:dyDescent="0.2">
      <c r="D190" s="21" t="s">
        <v>591</v>
      </c>
      <c r="E190" s="9" t="s">
        <v>401</v>
      </c>
      <c r="F190" s="9">
        <v>0.87865853699999996</v>
      </c>
      <c r="G190" s="9">
        <f t="shared" si="8"/>
        <v>529.18089049361993</v>
      </c>
      <c r="H190" s="12">
        <f t="shared" si="7"/>
        <v>6.2918089049361994</v>
      </c>
      <c r="I190" s="12"/>
    </row>
    <row r="191" spans="4:9" x14ac:dyDescent="0.2">
      <c r="D191" s="21" t="s">
        <v>592</v>
      </c>
      <c r="E191" s="9" t="s">
        <v>402</v>
      </c>
      <c r="F191" s="9">
        <v>0.76646341500000004</v>
      </c>
      <c r="G191" s="9">
        <f t="shared" si="8"/>
        <v>461.6102563179</v>
      </c>
      <c r="H191" s="12">
        <f t="shared" si="7"/>
        <v>5.6161025631789991</v>
      </c>
      <c r="I191" s="12"/>
    </row>
    <row r="192" spans="4:9" x14ac:dyDescent="0.2">
      <c r="D192" s="21" t="s">
        <v>593</v>
      </c>
      <c r="E192" s="9" t="s">
        <v>403</v>
      </c>
      <c r="F192" s="9">
        <v>0.91219512199999997</v>
      </c>
      <c r="G192" s="9">
        <f t="shared" si="8"/>
        <v>549.37863417571998</v>
      </c>
      <c r="H192" s="12">
        <f t="shared" si="7"/>
        <v>6.4937863417571995</v>
      </c>
      <c r="I192" s="12"/>
    </row>
    <row r="193" spans="3:11" x14ac:dyDescent="0.2">
      <c r="D193" s="21" t="s">
        <v>594</v>
      </c>
      <c r="E193" s="9" t="s">
        <v>404</v>
      </c>
      <c r="F193" s="9">
        <v>0.83475609799999995</v>
      </c>
      <c r="G193" s="9">
        <f t="shared" si="8"/>
        <v>502.74020758147998</v>
      </c>
      <c r="H193" s="12">
        <f t="shared" si="7"/>
        <v>6.0274020758148001</v>
      </c>
      <c r="I193" s="12"/>
    </row>
    <row r="194" spans="3:11" x14ac:dyDescent="0.2">
      <c r="D194" s="21" t="s">
        <v>595</v>
      </c>
      <c r="E194" s="9" t="s">
        <v>405</v>
      </c>
      <c r="F194" s="9">
        <v>1.131707317</v>
      </c>
      <c r="G194" s="9">
        <f t="shared" ref="G194:G199" si="9">(F194*$B$7)</f>
        <v>681.58204873642001</v>
      </c>
      <c r="H194" s="12">
        <f t="shared" ref="H194:H198" si="10">(G194+100)/100</f>
        <v>7.8158204873642001</v>
      </c>
      <c r="I194" s="12"/>
    </row>
    <row r="195" spans="3:11" x14ac:dyDescent="0.2">
      <c r="D195" s="21" t="s">
        <v>596</v>
      </c>
      <c r="E195" s="9" t="s">
        <v>406</v>
      </c>
      <c r="F195" s="9">
        <v>1.001219512</v>
      </c>
      <c r="G195" s="9">
        <f t="shared" si="9"/>
        <v>602.99446329711998</v>
      </c>
      <c r="H195" s="12">
        <f t="shared" si="10"/>
        <v>7.0299446329711994</v>
      </c>
      <c r="I195" s="12"/>
    </row>
    <row r="196" spans="3:11" x14ac:dyDescent="0.2">
      <c r="D196" s="21" t="s">
        <v>597</v>
      </c>
      <c r="E196" s="9" t="s">
        <v>407</v>
      </c>
      <c r="F196" s="9">
        <v>0.80670731699999998</v>
      </c>
      <c r="G196" s="9">
        <f t="shared" si="9"/>
        <v>485.84754873641998</v>
      </c>
      <c r="H196" s="12">
        <f t="shared" si="10"/>
        <v>5.8584754873642</v>
      </c>
      <c r="I196" s="12"/>
    </row>
    <row r="197" spans="3:11" x14ac:dyDescent="0.2">
      <c r="D197" s="21" t="s">
        <v>598</v>
      </c>
      <c r="E197" s="9" t="s">
        <v>408</v>
      </c>
      <c r="F197" s="9">
        <v>0.78597561000000005</v>
      </c>
      <c r="G197" s="9">
        <f t="shared" si="9"/>
        <v>473.36167087860002</v>
      </c>
      <c r="H197" s="12">
        <f t="shared" si="10"/>
        <v>5.733616708786001</v>
      </c>
      <c r="I197" s="12"/>
    </row>
    <row r="198" spans="3:11" x14ac:dyDescent="0.2">
      <c r="D198" s="21" t="s">
        <v>599</v>
      </c>
      <c r="E198" s="9" t="s">
        <v>409</v>
      </c>
      <c r="F198" s="9">
        <v>0.90609756100000005</v>
      </c>
      <c r="G198" s="9">
        <f t="shared" si="9"/>
        <v>545.70631708786004</v>
      </c>
      <c r="H198" s="12">
        <f t="shared" si="10"/>
        <v>6.4570631708786008</v>
      </c>
      <c r="I198" s="12"/>
    </row>
    <row r="199" spans="3:11" x14ac:dyDescent="0.2">
      <c r="D199" s="21" t="s">
        <v>600</v>
      </c>
      <c r="E199" s="9" t="s">
        <v>410</v>
      </c>
      <c r="F199" s="9">
        <v>0.88780487799999996</v>
      </c>
      <c r="G199" s="9">
        <f t="shared" si="9"/>
        <v>534.68936582428</v>
      </c>
      <c r="H199" s="12">
        <f t="shared" ref="H199:H231" si="11">(G199+100)/100</f>
        <v>6.3468936582428004</v>
      </c>
      <c r="I199" s="12"/>
      <c r="J199" s="12"/>
      <c r="K199" s="12"/>
    </row>
    <row r="200" spans="3:11" x14ac:dyDescent="0.2">
      <c r="C200" s="24">
        <v>2013</v>
      </c>
      <c r="D200" s="21" t="s">
        <v>601</v>
      </c>
      <c r="E200" s="25" t="s">
        <v>225</v>
      </c>
      <c r="F200" s="9">
        <v>0.91935483870967738</v>
      </c>
      <c r="G200" s="14">
        <f t="shared" ref="G200:G231" si="12">(F200*$B$8)</f>
        <v>565.60548387096776</v>
      </c>
      <c r="H200" s="12">
        <f t="shared" si="11"/>
        <v>6.6560548387096778</v>
      </c>
      <c r="I200" s="12"/>
      <c r="J200" s="12"/>
      <c r="K200" s="12"/>
    </row>
    <row r="201" spans="3:11" x14ac:dyDescent="0.2">
      <c r="D201" s="21" t="s">
        <v>602</v>
      </c>
      <c r="E201" s="9" t="s">
        <v>226</v>
      </c>
      <c r="F201" s="9">
        <v>0.7568697729988052</v>
      </c>
      <c r="G201" s="14">
        <f t="shared" si="12"/>
        <v>465.64142174432493</v>
      </c>
      <c r="H201" s="12">
        <f t="shared" si="11"/>
        <v>5.656414217443249</v>
      </c>
      <c r="I201" s="12"/>
      <c r="J201" s="12"/>
      <c r="K201" s="12"/>
    </row>
    <row r="202" spans="3:11" x14ac:dyDescent="0.2">
      <c r="D202" s="21" t="s">
        <v>603</v>
      </c>
      <c r="E202" s="9" t="s">
        <v>227</v>
      </c>
      <c r="F202" s="9">
        <v>0.86081242532855429</v>
      </c>
      <c r="G202" s="14">
        <f t="shared" si="12"/>
        <v>529.58902031063315</v>
      </c>
      <c r="H202" s="12">
        <f t="shared" si="11"/>
        <v>6.2958902031063317</v>
      </c>
      <c r="I202" s="12"/>
      <c r="J202" s="12"/>
      <c r="K202" s="12"/>
    </row>
    <row r="203" spans="3:11" x14ac:dyDescent="0.2">
      <c r="D203" s="21" t="s">
        <v>81</v>
      </c>
      <c r="E203" s="9" t="s">
        <v>15</v>
      </c>
      <c r="F203" s="9">
        <v>0.83632019115890077</v>
      </c>
      <c r="G203" s="14">
        <f t="shared" si="12"/>
        <v>514.5209080047789</v>
      </c>
      <c r="H203" s="12">
        <f t="shared" si="11"/>
        <v>6.1452090800477892</v>
      </c>
      <c r="I203" s="12"/>
      <c r="J203" s="12"/>
      <c r="K203" s="12"/>
    </row>
    <row r="204" spans="3:11" x14ac:dyDescent="0.2">
      <c r="D204" s="21" t="s">
        <v>82</v>
      </c>
      <c r="E204" s="9" t="s">
        <v>16</v>
      </c>
      <c r="F204" s="9">
        <v>0.84826762246117082</v>
      </c>
      <c r="G204" s="14">
        <f t="shared" si="12"/>
        <v>521.87120669056151</v>
      </c>
      <c r="H204" s="12">
        <f t="shared" si="11"/>
        <v>6.2187120669056153</v>
      </c>
      <c r="I204" s="12"/>
      <c r="J204" s="12"/>
      <c r="K204" s="12"/>
    </row>
    <row r="205" spans="3:11" x14ac:dyDescent="0.2">
      <c r="D205" s="21" t="s">
        <v>604</v>
      </c>
      <c r="E205" s="9" t="s">
        <v>228</v>
      </c>
      <c r="F205" s="9">
        <v>1.0937873357228196</v>
      </c>
      <c r="G205" s="14">
        <f t="shared" si="12"/>
        <v>672.91984468339308</v>
      </c>
      <c r="H205" s="12">
        <f t="shared" si="11"/>
        <v>7.729198446833931</v>
      </c>
      <c r="I205" s="12"/>
      <c r="J205" s="12"/>
      <c r="K205" s="12"/>
    </row>
    <row r="206" spans="3:11" x14ac:dyDescent="0.2">
      <c r="D206" s="21" t="s">
        <v>605</v>
      </c>
      <c r="E206" s="9" t="s">
        <v>229</v>
      </c>
      <c r="F206" s="9">
        <v>0.88829151732377531</v>
      </c>
      <c r="G206" s="14">
        <f t="shared" si="12"/>
        <v>546.49470728793312</v>
      </c>
      <c r="H206" s="12">
        <f t="shared" si="11"/>
        <v>6.4649470728793315</v>
      </c>
      <c r="I206" s="12"/>
      <c r="J206" s="12"/>
      <c r="K206" s="12"/>
    </row>
    <row r="207" spans="3:11" x14ac:dyDescent="0.2">
      <c r="D207" s="21" t="s">
        <v>83</v>
      </c>
      <c r="E207" s="9" t="s">
        <v>17</v>
      </c>
      <c r="F207" s="9">
        <v>0.88829151732377531</v>
      </c>
      <c r="G207" s="14">
        <f t="shared" si="12"/>
        <v>546.49470728793312</v>
      </c>
      <c r="H207" s="12">
        <f t="shared" si="11"/>
        <v>6.4649470728793315</v>
      </c>
      <c r="I207" s="12"/>
      <c r="J207" s="12"/>
      <c r="K207" s="12"/>
    </row>
    <row r="208" spans="3:11" x14ac:dyDescent="0.2">
      <c r="D208" s="21" t="s">
        <v>606</v>
      </c>
      <c r="E208" s="9" t="s">
        <v>230</v>
      </c>
      <c r="F208" s="9">
        <v>0.89127837514934283</v>
      </c>
      <c r="G208" s="14">
        <f t="shared" si="12"/>
        <v>548.33228195937875</v>
      </c>
      <c r="H208" s="12">
        <f t="shared" si="11"/>
        <v>6.4833228195937878</v>
      </c>
      <c r="I208" s="12"/>
      <c r="J208" s="12"/>
      <c r="K208" s="12"/>
    </row>
    <row r="209" spans="4:11" x14ac:dyDescent="0.2">
      <c r="D209" s="21" t="s">
        <v>607</v>
      </c>
      <c r="E209" s="9" t="s">
        <v>231</v>
      </c>
      <c r="F209" s="9">
        <v>0.82915173237753892</v>
      </c>
      <c r="G209" s="14">
        <f t="shared" si="12"/>
        <v>510.11072879330953</v>
      </c>
      <c r="H209" s="12">
        <f t="shared" si="11"/>
        <v>6.1011072879330959</v>
      </c>
      <c r="I209" s="12"/>
      <c r="J209" s="12"/>
      <c r="K209" s="12"/>
    </row>
    <row r="210" spans="4:11" x14ac:dyDescent="0.2">
      <c r="D210" s="21" t="s">
        <v>608</v>
      </c>
      <c r="E210" s="9" t="s">
        <v>232</v>
      </c>
      <c r="F210" s="9">
        <v>0.82616487455197141</v>
      </c>
      <c r="G210" s="14">
        <f t="shared" si="12"/>
        <v>508.27315412186385</v>
      </c>
      <c r="H210" s="12">
        <f t="shared" si="11"/>
        <v>6.0827315412186387</v>
      </c>
      <c r="I210" s="12"/>
      <c r="J210" s="12"/>
      <c r="K210" s="12"/>
    </row>
    <row r="211" spans="4:11" x14ac:dyDescent="0.2">
      <c r="D211" s="21" t="s">
        <v>609</v>
      </c>
      <c r="E211" s="9" t="s">
        <v>233</v>
      </c>
      <c r="F211" s="9">
        <v>0.85125448028673834</v>
      </c>
      <c r="G211" s="14">
        <f t="shared" si="12"/>
        <v>523.70878136200713</v>
      </c>
      <c r="H211" s="12">
        <f t="shared" si="11"/>
        <v>6.2370878136200716</v>
      </c>
      <c r="I211" s="12"/>
      <c r="J211" s="12"/>
      <c r="K211" s="12"/>
    </row>
    <row r="212" spans="4:11" x14ac:dyDescent="0.2">
      <c r="D212" s="21" t="s">
        <v>610</v>
      </c>
      <c r="E212" s="9" t="s">
        <v>234</v>
      </c>
      <c r="F212" s="9">
        <v>0.98626045400238938</v>
      </c>
      <c r="G212" s="14">
        <f t="shared" si="12"/>
        <v>606.76715651134998</v>
      </c>
      <c r="H212" s="12">
        <f t="shared" si="11"/>
        <v>7.0676715651134998</v>
      </c>
      <c r="I212" s="12"/>
      <c r="J212" s="12"/>
      <c r="K212" s="12"/>
    </row>
    <row r="213" spans="4:11" x14ac:dyDescent="0.2">
      <c r="D213" s="21" t="s">
        <v>611</v>
      </c>
      <c r="E213" s="9" t="s">
        <v>235</v>
      </c>
      <c r="F213" s="9">
        <v>0.92293906810035842</v>
      </c>
      <c r="G213" s="14">
        <f t="shared" si="12"/>
        <v>567.81057347670253</v>
      </c>
      <c r="H213" s="12">
        <f t="shared" si="11"/>
        <v>6.6781057347670254</v>
      </c>
      <c r="I213" s="12"/>
      <c r="J213" s="12"/>
      <c r="K213" s="12"/>
    </row>
    <row r="214" spans="4:11" x14ac:dyDescent="0.2">
      <c r="D214" s="21" t="s">
        <v>612</v>
      </c>
      <c r="E214" s="9" t="s">
        <v>236</v>
      </c>
      <c r="F214" s="9">
        <v>0.96356033452807655</v>
      </c>
      <c r="G214" s="14">
        <f t="shared" si="12"/>
        <v>592.80158900836329</v>
      </c>
      <c r="H214" s="12">
        <f t="shared" si="11"/>
        <v>6.9280158900836328</v>
      </c>
      <c r="I214" s="12"/>
      <c r="J214" s="12"/>
      <c r="K214" s="12"/>
    </row>
    <row r="215" spans="4:11" x14ac:dyDescent="0.2">
      <c r="D215" s="21" t="s">
        <v>613</v>
      </c>
      <c r="E215" s="9" t="s">
        <v>237</v>
      </c>
      <c r="F215" s="9">
        <v>0.97968936678614094</v>
      </c>
      <c r="G215" s="14">
        <f t="shared" si="12"/>
        <v>602.7244922341697</v>
      </c>
      <c r="H215" s="12">
        <f t="shared" si="11"/>
        <v>7.0272449223416968</v>
      </c>
      <c r="I215" s="12"/>
      <c r="J215" s="12"/>
      <c r="K215" s="12"/>
    </row>
    <row r="216" spans="4:11" x14ac:dyDescent="0.2">
      <c r="D216" s="21" t="s">
        <v>614</v>
      </c>
      <c r="E216" s="9" t="s">
        <v>238</v>
      </c>
      <c r="F216" s="9">
        <v>0.9731182795698925</v>
      </c>
      <c r="G216" s="14">
        <f t="shared" si="12"/>
        <v>598.68182795698931</v>
      </c>
      <c r="H216" s="12">
        <f t="shared" si="11"/>
        <v>6.986818279569893</v>
      </c>
      <c r="I216" s="12"/>
      <c r="J216" s="12"/>
      <c r="K216" s="12"/>
    </row>
    <row r="217" spans="4:11" x14ac:dyDescent="0.2">
      <c r="D217" s="21" t="s">
        <v>615</v>
      </c>
      <c r="E217" s="9" t="s">
        <v>239</v>
      </c>
      <c r="F217" s="9">
        <v>0.82138590203106332</v>
      </c>
      <c r="G217" s="14">
        <f t="shared" si="12"/>
        <v>505.33303464755079</v>
      </c>
      <c r="H217" s="12">
        <f t="shared" si="11"/>
        <v>6.0533303464755077</v>
      </c>
      <c r="I217" s="12"/>
      <c r="J217" s="12"/>
      <c r="K217" s="12"/>
    </row>
    <row r="218" spans="4:11" x14ac:dyDescent="0.2">
      <c r="D218" s="21" t="s">
        <v>616</v>
      </c>
      <c r="E218" s="9" t="s">
        <v>240</v>
      </c>
      <c r="F218" s="9">
        <v>0.92891278375149344</v>
      </c>
      <c r="G218" s="14">
        <f t="shared" si="12"/>
        <v>571.48572281959378</v>
      </c>
      <c r="H218" s="12">
        <f t="shared" si="11"/>
        <v>6.714857228195938</v>
      </c>
      <c r="I218" s="12"/>
      <c r="J218" s="12"/>
      <c r="K218" s="12"/>
    </row>
    <row r="219" spans="4:11" x14ac:dyDescent="0.2">
      <c r="D219" s="21" t="s">
        <v>617</v>
      </c>
      <c r="E219" s="9" t="s">
        <v>241</v>
      </c>
      <c r="F219" s="9">
        <v>0.87574671445639185</v>
      </c>
      <c r="G219" s="14">
        <f t="shared" si="12"/>
        <v>538.77689366786137</v>
      </c>
      <c r="H219" s="12">
        <f t="shared" si="11"/>
        <v>6.3877689366786141</v>
      </c>
      <c r="I219" s="12"/>
      <c r="J219" s="12"/>
      <c r="K219" s="12"/>
    </row>
    <row r="220" spans="4:11" x14ac:dyDescent="0.2">
      <c r="D220" s="21" t="s">
        <v>618</v>
      </c>
      <c r="E220" s="9" t="s">
        <v>242</v>
      </c>
      <c r="F220" s="9">
        <v>0.92532855436081241</v>
      </c>
      <c r="G220" s="14">
        <f t="shared" si="12"/>
        <v>569.28063321385901</v>
      </c>
      <c r="H220" s="12">
        <f t="shared" si="11"/>
        <v>6.6928063321385904</v>
      </c>
      <c r="I220" s="12"/>
      <c r="J220" s="12"/>
      <c r="K220" s="12"/>
    </row>
    <row r="221" spans="4:11" x14ac:dyDescent="0.2">
      <c r="D221" s="21" t="s">
        <v>619</v>
      </c>
      <c r="E221" s="9" t="s">
        <v>243</v>
      </c>
      <c r="F221" s="9">
        <v>0.76881720430107514</v>
      </c>
      <c r="G221" s="14">
        <f t="shared" si="12"/>
        <v>472.99172043010748</v>
      </c>
      <c r="H221" s="12">
        <f t="shared" si="11"/>
        <v>5.7299172043010751</v>
      </c>
      <c r="I221" s="12"/>
      <c r="J221" s="12"/>
      <c r="K221" s="12"/>
    </row>
    <row r="222" spans="4:11" x14ac:dyDescent="0.2">
      <c r="D222" s="21" t="s">
        <v>620</v>
      </c>
      <c r="E222" s="9" t="s">
        <v>244</v>
      </c>
      <c r="F222" s="9">
        <v>0.84408602150537637</v>
      </c>
      <c r="G222" s="14">
        <f t="shared" si="12"/>
        <v>519.2986021505377</v>
      </c>
      <c r="H222" s="12">
        <f t="shared" si="11"/>
        <v>6.1929860215053774</v>
      </c>
      <c r="I222" s="12"/>
      <c r="J222" s="12"/>
      <c r="K222" s="12"/>
    </row>
    <row r="223" spans="4:11" x14ac:dyDescent="0.2">
      <c r="D223" s="21" t="s">
        <v>621</v>
      </c>
      <c r="E223" s="9" t="s">
        <v>245</v>
      </c>
      <c r="F223" s="9">
        <v>0.83154121863799269</v>
      </c>
      <c r="G223" s="14">
        <f t="shared" si="12"/>
        <v>511.5807885304659</v>
      </c>
      <c r="H223" s="12">
        <f t="shared" si="11"/>
        <v>6.1158078853046591</v>
      </c>
      <c r="I223" s="12"/>
      <c r="J223" s="12"/>
      <c r="K223" s="12"/>
    </row>
    <row r="224" spans="4:11" x14ac:dyDescent="0.2">
      <c r="D224" s="21" t="s">
        <v>622</v>
      </c>
      <c r="E224" s="9" t="s">
        <v>246</v>
      </c>
      <c r="F224" s="9">
        <v>0.81362007168458772</v>
      </c>
      <c r="G224" s="14">
        <f t="shared" si="12"/>
        <v>500.5553405017921</v>
      </c>
      <c r="H224" s="12">
        <f t="shared" si="11"/>
        <v>6.0055534050179213</v>
      </c>
      <c r="I224" s="12"/>
      <c r="J224" s="12"/>
      <c r="K224" s="12"/>
    </row>
    <row r="225" spans="4:11" x14ac:dyDescent="0.2">
      <c r="D225" s="21" t="s">
        <v>623</v>
      </c>
      <c r="E225" s="9" t="s">
        <v>247</v>
      </c>
      <c r="F225" s="9">
        <v>0.80884109916367986</v>
      </c>
      <c r="G225" s="14">
        <f t="shared" si="12"/>
        <v>497.61522102747915</v>
      </c>
      <c r="H225" s="12">
        <f t="shared" si="11"/>
        <v>5.9761522102747913</v>
      </c>
      <c r="I225" s="12"/>
      <c r="J225" s="12"/>
      <c r="K225" s="12"/>
    </row>
    <row r="226" spans="4:11" x14ac:dyDescent="0.2">
      <c r="D226" s="21" t="s">
        <v>624</v>
      </c>
      <c r="E226" s="9" t="s">
        <v>248</v>
      </c>
      <c r="F226" s="9">
        <v>0.80943847072879327</v>
      </c>
      <c r="G226" s="14">
        <f t="shared" si="12"/>
        <v>497.98273596176824</v>
      </c>
      <c r="H226" s="12">
        <f t="shared" si="11"/>
        <v>5.9798273596176816</v>
      </c>
      <c r="I226" s="12"/>
      <c r="J226" s="12"/>
      <c r="K226" s="12"/>
    </row>
    <row r="227" spans="4:11" x14ac:dyDescent="0.2">
      <c r="D227" s="21" t="s">
        <v>625</v>
      </c>
      <c r="E227" s="9" t="s">
        <v>249</v>
      </c>
      <c r="F227" s="9">
        <v>1.009557945041816</v>
      </c>
      <c r="G227" s="14">
        <f t="shared" si="12"/>
        <v>621.10023894862604</v>
      </c>
      <c r="H227" s="12">
        <f t="shared" si="11"/>
        <v>7.2110023894862607</v>
      </c>
      <c r="I227" s="12"/>
      <c r="J227" s="12"/>
      <c r="K227" s="12"/>
    </row>
    <row r="228" spans="4:11" x14ac:dyDescent="0.2">
      <c r="D228" s="21" t="s">
        <v>626</v>
      </c>
      <c r="E228" s="9" t="s">
        <v>250</v>
      </c>
      <c r="F228" s="9">
        <v>1.106332138590203</v>
      </c>
      <c r="G228" s="14">
        <f t="shared" si="12"/>
        <v>680.63765830346472</v>
      </c>
      <c r="H228" s="12">
        <f t="shared" si="11"/>
        <v>7.8063765830346474</v>
      </c>
      <c r="I228" s="12"/>
      <c r="J228" s="12"/>
      <c r="K228" s="12"/>
    </row>
    <row r="229" spans="4:11" x14ac:dyDescent="0.2">
      <c r="D229" s="21" t="s">
        <v>627</v>
      </c>
      <c r="E229" s="9" t="s">
        <v>251</v>
      </c>
      <c r="F229" s="9">
        <v>0.76105137395459976</v>
      </c>
      <c r="G229" s="14">
        <f t="shared" si="12"/>
        <v>468.2140262843489</v>
      </c>
      <c r="H229" s="12">
        <f t="shared" si="11"/>
        <v>5.6821402628434887</v>
      </c>
      <c r="I229" s="12"/>
      <c r="J229" s="12"/>
      <c r="K229" s="12"/>
    </row>
    <row r="230" spans="4:11" x14ac:dyDescent="0.2">
      <c r="D230" s="21" t="s">
        <v>628</v>
      </c>
      <c r="E230" s="9" t="s">
        <v>252</v>
      </c>
      <c r="F230" s="9">
        <v>0.83154121863799269</v>
      </c>
      <c r="G230" s="14">
        <f t="shared" si="12"/>
        <v>511.5807885304659</v>
      </c>
      <c r="H230" s="12">
        <f t="shared" si="11"/>
        <v>6.1158078853046591</v>
      </c>
      <c r="I230" s="12"/>
      <c r="J230" s="12"/>
      <c r="K230" s="12"/>
    </row>
    <row r="231" spans="4:11" x14ac:dyDescent="0.2">
      <c r="D231" s="21" t="s">
        <v>629</v>
      </c>
      <c r="E231" s="9" t="s">
        <v>253</v>
      </c>
      <c r="F231" s="9">
        <v>0.89665471923536433</v>
      </c>
      <c r="G231" s="14">
        <f t="shared" si="12"/>
        <v>551.63991636798085</v>
      </c>
      <c r="H231" s="12">
        <f t="shared" si="11"/>
        <v>6.5163991636798082</v>
      </c>
      <c r="I231" s="12"/>
      <c r="J231" s="12"/>
      <c r="K231" s="12"/>
    </row>
    <row r="232" spans="4:11" x14ac:dyDescent="0.2">
      <c r="D232" s="21" t="s">
        <v>630</v>
      </c>
      <c r="E232" s="9" t="s">
        <v>254</v>
      </c>
      <c r="F232" s="9">
        <v>0.88888888888888895</v>
      </c>
      <c r="G232" s="14">
        <f t="shared" ref="G232:G263" si="13">(F232*$B$8)</f>
        <v>546.86222222222227</v>
      </c>
      <c r="H232" s="12">
        <f t="shared" ref="H232:H263" si="14">(G232+100)/100</f>
        <v>6.4686222222222227</v>
      </c>
      <c r="I232" s="12"/>
      <c r="J232" s="12"/>
      <c r="K232" s="12"/>
    </row>
    <row r="233" spans="4:11" x14ac:dyDescent="0.2">
      <c r="D233" s="21" t="s">
        <v>631</v>
      </c>
      <c r="E233" s="9" t="s">
        <v>255</v>
      </c>
      <c r="F233" s="9">
        <v>0.74014336917562729</v>
      </c>
      <c r="G233" s="14">
        <f t="shared" si="13"/>
        <v>455.35100358422943</v>
      </c>
      <c r="H233" s="12">
        <f t="shared" si="14"/>
        <v>5.5535100358422937</v>
      </c>
      <c r="I233" s="12"/>
      <c r="J233" s="12"/>
      <c r="K233" s="12"/>
    </row>
    <row r="234" spans="4:11" x14ac:dyDescent="0.2">
      <c r="D234" s="21" t="s">
        <v>632</v>
      </c>
      <c r="E234" s="9" t="s">
        <v>256</v>
      </c>
      <c r="F234" s="9">
        <v>0.79808841099163674</v>
      </c>
      <c r="G234" s="14">
        <f t="shared" si="13"/>
        <v>490.99995221027478</v>
      </c>
      <c r="H234" s="12">
        <f t="shared" si="14"/>
        <v>5.9099995221027486</v>
      </c>
      <c r="I234" s="12"/>
      <c r="J234" s="12"/>
      <c r="K234" s="12"/>
    </row>
    <row r="235" spans="4:11" x14ac:dyDescent="0.2">
      <c r="D235" s="21" t="s">
        <v>221</v>
      </c>
      <c r="E235" s="9" t="s">
        <v>217</v>
      </c>
      <c r="F235" s="9">
        <v>0.99103942652329746</v>
      </c>
      <c r="G235" s="14">
        <f t="shared" si="13"/>
        <v>609.70727598566305</v>
      </c>
      <c r="H235" s="12">
        <f t="shared" si="14"/>
        <v>7.0970727598566308</v>
      </c>
      <c r="I235" s="12"/>
      <c r="J235" s="12"/>
      <c r="K235" s="12"/>
    </row>
    <row r="236" spans="4:11" x14ac:dyDescent="0.2">
      <c r="D236" s="21" t="s">
        <v>222</v>
      </c>
      <c r="E236" s="9" t="s">
        <v>216</v>
      </c>
      <c r="F236" s="9">
        <v>1.0591397849462365</v>
      </c>
      <c r="G236" s="14">
        <f t="shared" si="13"/>
        <v>651.60397849462368</v>
      </c>
      <c r="H236" s="12">
        <f t="shared" si="14"/>
        <v>7.516039784946237</v>
      </c>
      <c r="I236" s="12"/>
      <c r="J236" s="12"/>
      <c r="K236" s="12"/>
    </row>
    <row r="237" spans="4:11" x14ac:dyDescent="0.2">
      <c r="D237" s="21" t="s">
        <v>223</v>
      </c>
      <c r="E237" s="9" t="s">
        <v>215</v>
      </c>
      <c r="F237" s="9">
        <v>0.97550776583034648</v>
      </c>
      <c r="G237" s="14">
        <f t="shared" si="13"/>
        <v>600.15188769414578</v>
      </c>
      <c r="H237" s="12">
        <f t="shared" si="14"/>
        <v>7.001518876941458</v>
      </c>
      <c r="I237" s="12"/>
      <c r="J237" s="12"/>
      <c r="K237" s="12"/>
    </row>
    <row r="238" spans="4:11" x14ac:dyDescent="0.2">
      <c r="D238" s="21" t="s">
        <v>633</v>
      </c>
      <c r="E238" s="9" t="s">
        <v>257</v>
      </c>
      <c r="F238" s="9">
        <v>0.89784946236559149</v>
      </c>
      <c r="G238" s="14">
        <f t="shared" si="13"/>
        <v>552.37494623655925</v>
      </c>
      <c r="H238" s="12">
        <f t="shared" si="14"/>
        <v>6.5237494623655925</v>
      </c>
      <c r="I238" s="12"/>
      <c r="J238" s="12"/>
      <c r="K238" s="12"/>
    </row>
    <row r="239" spans="4:11" x14ac:dyDescent="0.2">
      <c r="D239" s="21" t="s">
        <v>634</v>
      </c>
      <c r="E239" s="9" t="s">
        <v>258</v>
      </c>
      <c r="F239" s="9">
        <v>0.96117084826762245</v>
      </c>
      <c r="G239" s="14">
        <f t="shared" si="13"/>
        <v>591.3315292712067</v>
      </c>
      <c r="H239" s="12">
        <f t="shared" si="14"/>
        <v>6.9133152927120669</v>
      </c>
      <c r="I239" s="12"/>
      <c r="J239" s="12"/>
      <c r="K239" s="12"/>
    </row>
    <row r="240" spans="4:11" x14ac:dyDescent="0.2">
      <c r="D240" s="21" t="s">
        <v>635</v>
      </c>
      <c r="E240" s="9" t="s">
        <v>259</v>
      </c>
      <c r="F240" s="9">
        <v>1.2084826762246117</v>
      </c>
      <c r="G240" s="14">
        <f t="shared" si="13"/>
        <v>743.48271206690561</v>
      </c>
      <c r="H240" s="12">
        <f t="shared" si="14"/>
        <v>8.4348271206690555</v>
      </c>
      <c r="I240" s="12"/>
      <c r="J240" s="12"/>
      <c r="K240" s="12"/>
    </row>
    <row r="241" spans="4:11" x14ac:dyDescent="0.2">
      <c r="D241" s="21" t="s">
        <v>636</v>
      </c>
      <c r="E241" s="9" t="s">
        <v>260</v>
      </c>
      <c r="F241" s="9">
        <v>0.78554360812425328</v>
      </c>
      <c r="G241" s="14">
        <f t="shared" si="13"/>
        <v>483.28213859020315</v>
      </c>
      <c r="H241" s="12">
        <f t="shared" si="14"/>
        <v>5.8328213859020321</v>
      </c>
      <c r="I241" s="12"/>
      <c r="J241" s="12"/>
      <c r="K241" s="12"/>
    </row>
    <row r="242" spans="4:11" x14ac:dyDescent="0.2">
      <c r="D242" s="21" t="s">
        <v>637</v>
      </c>
      <c r="E242" s="9" t="s">
        <v>261</v>
      </c>
      <c r="F242" s="9">
        <v>0.8637992831541218</v>
      </c>
      <c r="G242" s="14">
        <f t="shared" si="13"/>
        <v>531.42659498207888</v>
      </c>
      <c r="H242" s="12">
        <f t="shared" si="14"/>
        <v>6.3142659498207889</v>
      </c>
      <c r="I242" s="12"/>
      <c r="J242" s="12"/>
      <c r="K242" s="12"/>
    </row>
    <row r="243" spans="4:11" x14ac:dyDescent="0.2">
      <c r="D243" s="21" t="s">
        <v>638</v>
      </c>
      <c r="E243" s="9" t="s">
        <v>262</v>
      </c>
      <c r="F243" s="9">
        <v>0.88829151732377531</v>
      </c>
      <c r="G243" s="14">
        <f t="shared" si="13"/>
        <v>546.49470728793312</v>
      </c>
      <c r="H243" s="12">
        <f t="shared" si="14"/>
        <v>6.4649470728793315</v>
      </c>
      <c r="I243" s="12"/>
      <c r="J243" s="12"/>
      <c r="K243" s="12"/>
    </row>
    <row r="244" spans="4:11" x14ac:dyDescent="0.2">
      <c r="D244" s="21" t="s">
        <v>639</v>
      </c>
      <c r="E244" s="9" t="s">
        <v>263</v>
      </c>
      <c r="F244" s="9">
        <v>0.9492234169653524</v>
      </c>
      <c r="G244" s="14">
        <f t="shared" si="13"/>
        <v>583.9812305854241</v>
      </c>
      <c r="H244" s="12">
        <f t="shared" si="14"/>
        <v>6.8398123058542408</v>
      </c>
      <c r="I244" s="12"/>
      <c r="J244" s="12"/>
      <c r="K244" s="12"/>
    </row>
    <row r="245" spans="4:11" x14ac:dyDescent="0.2">
      <c r="D245" s="21" t="s">
        <v>640</v>
      </c>
      <c r="E245" s="9" t="s">
        <v>264</v>
      </c>
      <c r="F245" s="9">
        <v>1.086021505376344</v>
      </c>
      <c r="G245" s="14">
        <f t="shared" si="13"/>
        <v>668.14215053763439</v>
      </c>
      <c r="H245" s="12">
        <f t="shared" si="14"/>
        <v>7.6814215053763437</v>
      </c>
      <c r="I245" s="12"/>
      <c r="J245" s="12"/>
      <c r="K245" s="12"/>
    </row>
    <row r="246" spans="4:11" x14ac:dyDescent="0.2">
      <c r="D246" s="21" t="s">
        <v>641</v>
      </c>
      <c r="E246" s="9" t="s">
        <v>265</v>
      </c>
      <c r="F246" s="9">
        <v>0.90143369175627241</v>
      </c>
      <c r="G246" s="14">
        <f t="shared" si="13"/>
        <v>554.58003584229391</v>
      </c>
      <c r="H246" s="12">
        <f t="shared" si="14"/>
        <v>6.5458003584229392</v>
      </c>
      <c r="I246" s="12"/>
      <c r="J246" s="12"/>
      <c r="K246" s="12"/>
    </row>
    <row r="247" spans="4:11" x14ac:dyDescent="0.2">
      <c r="D247" s="21" t="s">
        <v>642</v>
      </c>
      <c r="E247" s="9" t="s">
        <v>266</v>
      </c>
      <c r="F247" s="9">
        <v>0.90083632019115889</v>
      </c>
      <c r="G247" s="14">
        <f t="shared" si="13"/>
        <v>554.21252090800476</v>
      </c>
      <c r="H247" s="12">
        <f t="shared" si="14"/>
        <v>6.5421252090800479</v>
      </c>
      <c r="I247" s="12"/>
      <c r="J247" s="12"/>
      <c r="K247" s="12"/>
    </row>
    <row r="248" spans="4:11" x14ac:dyDescent="0.2">
      <c r="D248" s="21" t="s">
        <v>643</v>
      </c>
      <c r="E248" s="9" t="s">
        <v>267</v>
      </c>
      <c r="F248" s="9">
        <v>0.81123058542413384</v>
      </c>
      <c r="G248" s="14">
        <f t="shared" si="13"/>
        <v>499.08528076463563</v>
      </c>
      <c r="H248" s="12">
        <f t="shared" si="14"/>
        <v>5.9908528076463563</v>
      </c>
      <c r="I248" s="12"/>
      <c r="J248" s="12"/>
      <c r="K248" s="12"/>
    </row>
    <row r="249" spans="4:11" x14ac:dyDescent="0.2">
      <c r="D249" s="21" t="s">
        <v>644</v>
      </c>
      <c r="E249" s="9" t="s">
        <v>268</v>
      </c>
      <c r="F249" s="9">
        <v>0.91218637992831531</v>
      </c>
      <c r="G249" s="14">
        <f t="shared" si="13"/>
        <v>561.19530465949822</v>
      </c>
      <c r="H249" s="12">
        <f t="shared" si="14"/>
        <v>6.6119530465949818</v>
      </c>
      <c r="I249" s="12"/>
      <c r="J249" s="12"/>
      <c r="K249" s="12"/>
    </row>
    <row r="250" spans="4:11" x14ac:dyDescent="0.2">
      <c r="D250" s="21" t="s">
        <v>645</v>
      </c>
      <c r="E250" s="9" t="s">
        <v>269</v>
      </c>
      <c r="F250" s="9">
        <v>0.90681003584229392</v>
      </c>
      <c r="G250" s="14">
        <f t="shared" si="13"/>
        <v>557.88767025089612</v>
      </c>
      <c r="H250" s="12">
        <f t="shared" si="14"/>
        <v>6.5788767025089614</v>
      </c>
      <c r="I250" s="12"/>
      <c r="J250" s="12"/>
      <c r="K250" s="12"/>
    </row>
    <row r="251" spans="4:11" x14ac:dyDescent="0.2">
      <c r="D251" s="21" t="s">
        <v>646</v>
      </c>
      <c r="E251" s="9" t="s">
        <v>270</v>
      </c>
      <c r="F251" s="9">
        <v>0.98745519713261654</v>
      </c>
      <c r="G251" s="14">
        <f t="shared" si="13"/>
        <v>607.50218637992839</v>
      </c>
      <c r="H251" s="12">
        <f t="shared" si="14"/>
        <v>7.0750218637992841</v>
      </c>
      <c r="I251" s="12"/>
      <c r="J251" s="12"/>
      <c r="K251" s="12"/>
    </row>
    <row r="252" spans="4:11" x14ac:dyDescent="0.2">
      <c r="D252" s="21" t="s">
        <v>647</v>
      </c>
      <c r="E252" s="9" t="s">
        <v>271</v>
      </c>
      <c r="F252" s="9">
        <v>0.93130227001194743</v>
      </c>
      <c r="G252" s="14">
        <f t="shared" si="13"/>
        <v>572.95578255675036</v>
      </c>
      <c r="H252" s="12">
        <f t="shared" si="14"/>
        <v>6.7295578255675039</v>
      </c>
      <c r="I252" s="12"/>
      <c r="J252" s="12"/>
      <c r="K252" s="12"/>
    </row>
    <row r="253" spans="4:11" x14ac:dyDescent="0.2">
      <c r="D253" s="21" t="s">
        <v>648</v>
      </c>
      <c r="E253" s="9" t="s">
        <v>272</v>
      </c>
      <c r="F253" s="9">
        <v>0.88829151732377531</v>
      </c>
      <c r="G253" s="14">
        <f t="shared" si="13"/>
        <v>546.49470728793312</v>
      </c>
      <c r="H253" s="12">
        <f t="shared" si="14"/>
        <v>6.4649470728793315</v>
      </c>
      <c r="I253" s="12"/>
      <c r="J253" s="12"/>
      <c r="K253" s="12"/>
    </row>
    <row r="254" spans="4:11" x14ac:dyDescent="0.2">
      <c r="D254" s="21" t="s">
        <v>649</v>
      </c>
      <c r="E254" s="9" t="s">
        <v>273</v>
      </c>
      <c r="F254" s="9">
        <v>0.78494623655913975</v>
      </c>
      <c r="G254" s="14">
        <f t="shared" si="13"/>
        <v>482.914623655914</v>
      </c>
      <c r="H254" s="12">
        <f t="shared" si="14"/>
        <v>5.8291462365591409</v>
      </c>
      <c r="I254" s="12"/>
      <c r="J254" s="12"/>
      <c r="K254" s="12"/>
    </row>
    <row r="255" spans="4:11" x14ac:dyDescent="0.2">
      <c r="D255" s="21" t="s">
        <v>84</v>
      </c>
      <c r="E255" s="9" t="s">
        <v>23</v>
      </c>
      <c r="F255" s="9">
        <v>0.8476702508960573</v>
      </c>
      <c r="G255" s="14">
        <f t="shared" si="13"/>
        <v>521.50369175627236</v>
      </c>
      <c r="H255" s="12">
        <f t="shared" si="14"/>
        <v>6.215036917562724</v>
      </c>
      <c r="I255" s="12"/>
      <c r="J255" s="12"/>
      <c r="K255" s="12"/>
    </row>
    <row r="256" spans="4:11" x14ac:dyDescent="0.2">
      <c r="D256" s="21" t="s">
        <v>85</v>
      </c>
      <c r="E256" s="9" t="s">
        <v>21</v>
      </c>
      <c r="F256" s="9">
        <v>0.88888888888888895</v>
      </c>
      <c r="G256" s="14">
        <f t="shared" si="13"/>
        <v>546.86222222222227</v>
      </c>
      <c r="H256" s="12">
        <f t="shared" si="14"/>
        <v>6.4686222222222227</v>
      </c>
      <c r="I256" s="12"/>
      <c r="J256" s="12"/>
      <c r="K256" s="12"/>
    </row>
    <row r="257" spans="4:11" x14ac:dyDescent="0.2">
      <c r="D257" s="21" t="s">
        <v>86</v>
      </c>
      <c r="E257" s="9" t="s">
        <v>22</v>
      </c>
      <c r="F257" s="9">
        <v>1</v>
      </c>
      <c r="G257" s="14">
        <f t="shared" si="13"/>
        <v>615.22</v>
      </c>
      <c r="H257" s="12">
        <f t="shared" si="14"/>
        <v>7.1522000000000006</v>
      </c>
      <c r="I257" s="12"/>
      <c r="J257" s="12"/>
      <c r="K257" s="12"/>
    </row>
    <row r="258" spans="4:11" x14ac:dyDescent="0.2">
      <c r="D258" s="21" t="s">
        <v>87</v>
      </c>
      <c r="E258" s="9" t="s">
        <v>20</v>
      </c>
      <c r="F258" s="9">
        <v>0.93428912783751494</v>
      </c>
      <c r="G258" s="14">
        <f t="shared" si="13"/>
        <v>574.79335722819599</v>
      </c>
      <c r="H258" s="12">
        <f t="shared" si="14"/>
        <v>6.7479335722819602</v>
      </c>
      <c r="I258" s="12"/>
      <c r="J258" s="12"/>
      <c r="K258" s="12"/>
    </row>
    <row r="259" spans="4:11" x14ac:dyDescent="0.2">
      <c r="D259" s="21" t="s">
        <v>88</v>
      </c>
      <c r="E259" s="9" t="s">
        <v>19</v>
      </c>
      <c r="F259" s="9">
        <v>0.88888888888888895</v>
      </c>
      <c r="G259" s="14">
        <f t="shared" si="13"/>
        <v>546.86222222222227</v>
      </c>
      <c r="H259" s="12">
        <f t="shared" si="14"/>
        <v>6.4686222222222227</v>
      </c>
      <c r="I259" s="12"/>
      <c r="J259" s="12"/>
      <c r="K259" s="12"/>
    </row>
    <row r="260" spans="4:11" x14ac:dyDescent="0.2">
      <c r="D260" s="21" t="s">
        <v>650</v>
      </c>
      <c r="E260" s="9" t="s">
        <v>274</v>
      </c>
      <c r="F260" s="9">
        <v>0.80824372759856633</v>
      </c>
      <c r="G260" s="14">
        <f t="shared" si="13"/>
        <v>497.24770609319</v>
      </c>
      <c r="H260" s="12">
        <f t="shared" si="14"/>
        <v>5.9724770609319</v>
      </c>
      <c r="I260" s="12"/>
      <c r="J260" s="12"/>
      <c r="K260" s="12"/>
    </row>
    <row r="261" spans="4:11" x14ac:dyDescent="0.2">
      <c r="D261" s="21" t="s">
        <v>651</v>
      </c>
      <c r="E261" s="9" t="s">
        <v>275</v>
      </c>
      <c r="F261" s="9">
        <v>0.77837514934289131</v>
      </c>
      <c r="G261" s="14">
        <f t="shared" si="13"/>
        <v>478.87195937873361</v>
      </c>
      <c r="H261" s="12">
        <f t="shared" si="14"/>
        <v>5.788719593787337</v>
      </c>
      <c r="I261" s="12"/>
      <c r="J261" s="12"/>
      <c r="K261" s="12"/>
    </row>
    <row r="262" spans="4:11" x14ac:dyDescent="0.2">
      <c r="D262" s="21" t="s">
        <v>652</v>
      </c>
      <c r="E262" s="9" t="s">
        <v>276</v>
      </c>
      <c r="F262" s="9">
        <v>1.041816009557945</v>
      </c>
      <c r="G262" s="14">
        <f t="shared" si="13"/>
        <v>640.94604540023897</v>
      </c>
      <c r="H262" s="12">
        <f t="shared" si="14"/>
        <v>7.4094604540023896</v>
      </c>
      <c r="I262" s="12"/>
      <c r="J262" s="12"/>
      <c r="K262" s="12"/>
    </row>
    <row r="263" spans="4:11" x14ac:dyDescent="0.2">
      <c r="D263" s="21" t="s">
        <v>653</v>
      </c>
      <c r="E263" s="9" t="s">
        <v>277</v>
      </c>
      <c r="F263" s="9">
        <v>0.93010752688172038</v>
      </c>
      <c r="G263" s="14">
        <f t="shared" si="13"/>
        <v>572.22075268817207</v>
      </c>
      <c r="H263" s="12">
        <f t="shared" si="14"/>
        <v>6.7222075268817205</v>
      </c>
      <c r="I263" s="12"/>
      <c r="J263" s="12"/>
      <c r="K263" s="12"/>
    </row>
    <row r="264" spans="4:11" x14ac:dyDescent="0.2">
      <c r="D264" s="21" t="s">
        <v>654</v>
      </c>
      <c r="E264" s="9" t="s">
        <v>278</v>
      </c>
      <c r="F264" s="9">
        <v>0.80406212664277177</v>
      </c>
      <c r="G264" s="14">
        <f t="shared" ref="G264:G295" si="15">(F264*$B$8)</f>
        <v>494.67510155316609</v>
      </c>
      <c r="H264" s="12">
        <f t="shared" ref="H264:H295" si="16">(G264+100)/100</f>
        <v>5.9467510155316612</v>
      </c>
      <c r="I264" s="12"/>
      <c r="J264" s="12"/>
      <c r="K264" s="12"/>
    </row>
    <row r="265" spans="4:11" x14ac:dyDescent="0.2">
      <c r="D265" s="21" t="s">
        <v>655</v>
      </c>
      <c r="E265" s="9" t="s">
        <v>279</v>
      </c>
      <c r="F265" s="9">
        <v>0.77718040621266427</v>
      </c>
      <c r="G265" s="14">
        <f t="shared" si="15"/>
        <v>478.13692951015531</v>
      </c>
      <c r="H265" s="12">
        <f t="shared" si="16"/>
        <v>5.7813692951015536</v>
      </c>
      <c r="I265" s="12"/>
      <c r="J265" s="12"/>
      <c r="K265" s="12"/>
    </row>
    <row r="266" spans="4:11" x14ac:dyDescent="0.2">
      <c r="D266" s="21" t="s">
        <v>656</v>
      </c>
      <c r="E266" s="9" t="s">
        <v>280</v>
      </c>
      <c r="F266" s="9">
        <v>0.87992831541218641</v>
      </c>
      <c r="G266" s="14">
        <f t="shared" si="15"/>
        <v>541.3494982078854</v>
      </c>
      <c r="H266" s="12">
        <f t="shared" si="16"/>
        <v>6.4134949820788538</v>
      </c>
      <c r="I266" s="12"/>
      <c r="J266" s="12"/>
      <c r="K266" s="12"/>
    </row>
    <row r="267" spans="4:11" x14ac:dyDescent="0.2">
      <c r="D267" s="21" t="s">
        <v>657</v>
      </c>
      <c r="E267" s="9" t="s">
        <v>281</v>
      </c>
      <c r="F267" s="9">
        <v>0.83094384707287927</v>
      </c>
      <c r="G267" s="14">
        <f t="shared" si="15"/>
        <v>511.2132735961768</v>
      </c>
      <c r="H267" s="12">
        <f t="shared" si="16"/>
        <v>6.1121327359617679</v>
      </c>
      <c r="I267" s="12"/>
      <c r="J267" s="12"/>
      <c r="K267" s="12"/>
    </row>
    <row r="268" spans="4:11" x14ac:dyDescent="0.2">
      <c r="D268" s="21" t="s">
        <v>658</v>
      </c>
      <c r="E268" s="9" t="s">
        <v>282</v>
      </c>
      <c r="F268" s="9">
        <v>0.87395459976105139</v>
      </c>
      <c r="G268" s="14">
        <f t="shared" si="15"/>
        <v>537.67434886499404</v>
      </c>
      <c r="H268" s="12">
        <f t="shared" si="16"/>
        <v>6.3767434886499403</v>
      </c>
      <c r="I268" s="12"/>
      <c r="J268" s="12"/>
      <c r="K268" s="12"/>
    </row>
    <row r="269" spans="4:11" x14ac:dyDescent="0.2">
      <c r="D269" s="21" t="s">
        <v>659</v>
      </c>
      <c r="E269" s="9" t="s">
        <v>283</v>
      </c>
      <c r="F269" s="9">
        <v>1.0424133811230585</v>
      </c>
      <c r="G269" s="14">
        <f t="shared" si="15"/>
        <v>641.31356033452812</v>
      </c>
      <c r="H269" s="12">
        <f t="shared" si="16"/>
        <v>7.4131356033452809</v>
      </c>
      <c r="I269" s="12"/>
      <c r="J269" s="12"/>
      <c r="K269" s="12"/>
    </row>
    <row r="270" spans="4:11" x14ac:dyDescent="0.2">
      <c r="D270" s="21" t="s">
        <v>660</v>
      </c>
      <c r="E270" s="9" t="s">
        <v>284</v>
      </c>
      <c r="F270" s="9">
        <v>0.85364396654719232</v>
      </c>
      <c r="G270" s="14">
        <f t="shared" si="15"/>
        <v>525.17884109916372</v>
      </c>
      <c r="H270" s="12">
        <f t="shared" si="16"/>
        <v>6.2517884109916375</v>
      </c>
      <c r="I270" s="12"/>
      <c r="J270" s="12"/>
      <c r="K270" s="12"/>
    </row>
    <row r="271" spans="4:11" x14ac:dyDescent="0.2">
      <c r="D271" s="21" t="s">
        <v>661</v>
      </c>
      <c r="E271" s="9" t="s">
        <v>285</v>
      </c>
      <c r="F271" s="9">
        <v>0.92951015531660686</v>
      </c>
      <c r="G271" s="14">
        <f t="shared" si="15"/>
        <v>571.85323775388292</v>
      </c>
      <c r="H271" s="12">
        <f t="shared" si="16"/>
        <v>6.7185323775388293</v>
      </c>
      <c r="I271" s="12"/>
      <c r="J271" s="12"/>
      <c r="K271" s="12"/>
    </row>
    <row r="272" spans="4:11" x14ac:dyDescent="0.2">
      <c r="D272" s="21" t="s">
        <v>662</v>
      </c>
      <c r="E272" s="9" t="s">
        <v>286</v>
      </c>
      <c r="F272" s="9">
        <v>0.92712066905615287</v>
      </c>
      <c r="G272" s="14">
        <f t="shared" si="15"/>
        <v>570.38317801672645</v>
      </c>
      <c r="H272" s="12">
        <f t="shared" si="16"/>
        <v>6.7038317801672642</v>
      </c>
      <c r="I272" s="12"/>
      <c r="J272" s="12"/>
      <c r="K272" s="12"/>
    </row>
    <row r="273" spans="4:11" x14ac:dyDescent="0.2">
      <c r="D273" s="21" t="s">
        <v>663</v>
      </c>
      <c r="E273" s="9" t="s">
        <v>287</v>
      </c>
      <c r="F273" s="9">
        <v>0.96654719235364395</v>
      </c>
      <c r="G273" s="14">
        <f t="shared" si="15"/>
        <v>594.6391636798088</v>
      </c>
      <c r="H273" s="12">
        <f t="shared" si="16"/>
        <v>6.9463916367980882</v>
      </c>
      <c r="I273" s="12"/>
      <c r="J273" s="12"/>
      <c r="K273" s="12"/>
    </row>
    <row r="274" spans="4:11" x14ac:dyDescent="0.2">
      <c r="D274" s="21" t="s">
        <v>664</v>
      </c>
      <c r="E274" s="9" t="s">
        <v>288</v>
      </c>
      <c r="F274" s="9">
        <v>0.87395459976105139</v>
      </c>
      <c r="G274" s="14">
        <f t="shared" si="15"/>
        <v>537.67434886499404</v>
      </c>
      <c r="H274" s="12">
        <f t="shared" si="16"/>
        <v>6.3767434886499403</v>
      </c>
      <c r="I274" s="12"/>
      <c r="J274" s="12"/>
      <c r="K274" s="12"/>
    </row>
    <row r="275" spans="4:11" x14ac:dyDescent="0.2">
      <c r="D275" s="21" t="s">
        <v>665</v>
      </c>
      <c r="E275" s="9" t="s">
        <v>289</v>
      </c>
      <c r="F275" s="9">
        <v>0.82138590203106332</v>
      </c>
      <c r="G275" s="14">
        <f t="shared" si="15"/>
        <v>505.33303464755079</v>
      </c>
      <c r="H275" s="12">
        <f t="shared" si="16"/>
        <v>6.0533303464755077</v>
      </c>
      <c r="I275" s="12"/>
      <c r="J275" s="12"/>
      <c r="K275" s="12"/>
    </row>
    <row r="276" spans="4:11" x14ac:dyDescent="0.2">
      <c r="D276" s="21" t="s">
        <v>666</v>
      </c>
      <c r="E276" s="9" t="s">
        <v>290</v>
      </c>
      <c r="F276" s="9">
        <v>0.87992831541218641</v>
      </c>
      <c r="G276" s="14">
        <f t="shared" si="15"/>
        <v>541.3494982078854</v>
      </c>
      <c r="H276" s="12">
        <f t="shared" si="16"/>
        <v>6.4134949820788538</v>
      </c>
      <c r="I276" s="12"/>
      <c r="J276" s="12"/>
      <c r="K276" s="12"/>
    </row>
    <row r="277" spans="4:11" x14ac:dyDescent="0.2">
      <c r="D277" s="21" t="s">
        <v>667</v>
      </c>
      <c r="E277" s="9" t="s">
        <v>291</v>
      </c>
      <c r="F277" s="9">
        <v>0.8422939068100358</v>
      </c>
      <c r="G277" s="14">
        <f t="shared" si="15"/>
        <v>518.19605734767026</v>
      </c>
      <c r="H277" s="12">
        <f t="shared" si="16"/>
        <v>6.1819605734767027</v>
      </c>
      <c r="I277" s="12"/>
      <c r="J277" s="12"/>
      <c r="K277" s="12"/>
    </row>
    <row r="278" spans="4:11" x14ac:dyDescent="0.2">
      <c r="D278" s="21" t="s">
        <v>668</v>
      </c>
      <c r="E278" s="9" t="s">
        <v>292</v>
      </c>
      <c r="F278" s="9">
        <v>0.84826762246117082</v>
      </c>
      <c r="G278" s="14">
        <f t="shared" si="15"/>
        <v>521.87120669056151</v>
      </c>
      <c r="H278" s="12">
        <f t="shared" si="16"/>
        <v>6.2187120669056153</v>
      </c>
      <c r="I278" s="12"/>
      <c r="J278" s="12"/>
      <c r="K278" s="12"/>
    </row>
    <row r="279" spans="4:11" x14ac:dyDescent="0.2">
      <c r="D279" s="21" t="s">
        <v>669</v>
      </c>
      <c r="E279" s="9" t="s">
        <v>293</v>
      </c>
      <c r="F279" s="9">
        <v>0.88829151732377531</v>
      </c>
      <c r="G279" s="14">
        <f t="shared" si="15"/>
        <v>546.49470728793312</v>
      </c>
      <c r="H279" s="12">
        <f t="shared" si="16"/>
        <v>6.4649470728793315</v>
      </c>
      <c r="I279" s="12"/>
      <c r="J279" s="12"/>
      <c r="K279" s="12"/>
    </row>
    <row r="280" spans="4:11" x14ac:dyDescent="0.2">
      <c r="D280" s="21" t="s">
        <v>670</v>
      </c>
      <c r="E280" s="9" t="s">
        <v>294</v>
      </c>
      <c r="F280" s="9">
        <v>0.81959378733572275</v>
      </c>
      <c r="G280" s="14">
        <f t="shared" si="15"/>
        <v>504.23048984468335</v>
      </c>
      <c r="H280" s="12">
        <f t="shared" si="16"/>
        <v>6.0423048984468331</v>
      </c>
      <c r="I280" s="12"/>
      <c r="J280" s="12"/>
      <c r="K280" s="12"/>
    </row>
    <row r="281" spans="4:11" x14ac:dyDescent="0.2">
      <c r="D281" s="21" t="s">
        <v>671</v>
      </c>
      <c r="E281" s="9" t="s">
        <v>295</v>
      </c>
      <c r="F281" s="9">
        <v>0.86559139784946237</v>
      </c>
      <c r="G281" s="14">
        <f t="shared" si="15"/>
        <v>532.52913978494621</v>
      </c>
      <c r="H281" s="12">
        <f t="shared" si="16"/>
        <v>6.3252913978494618</v>
      </c>
      <c r="I281" s="12"/>
      <c r="J281" s="12"/>
      <c r="K281" s="12"/>
    </row>
    <row r="282" spans="4:11" x14ac:dyDescent="0.2">
      <c r="D282" s="21" t="s">
        <v>672</v>
      </c>
      <c r="E282" s="9" t="s">
        <v>296</v>
      </c>
      <c r="F282" s="9">
        <v>0.91218637992831531</v>
      </c>
      <c r="G282" s="14">
        <f t="shared" si="15"/>
        <v>561.19530465949822</v>
      </c>
      <c r="H282" s="12">
        <f t="shared" si="16"/>
        <v>6.6119530465949818</v>
      </c>
      <c r="I282" s="12"/>
      <c r="J282" s="12"/>
      <c r="K282" s="12"/>
    </row>
    <row r="283" spans="4:11" x14ac:dyDescent="0.2">
      <c r="D283" s="21" t="s">
        <v>673</v>
      </c>
      <c r="E283" s="9" t="s">
        <v>297</v>
      </c>
      <c r="F283" s="9">
        <v>0.90740740740740744</v>
      </c>
      <c r="G283" s="14">
        <f t="shared" si="15"/>
        <v>558.25518518518527</v>
      </c>
      <c r="H283" s="12">
        <f t="shared" si="16"/>
        <v>6.5825518518518527</v>
      </c>
      <c r="I283" s="12"/>
      <c r="J283" s="12"/>
      <c r="K283" s="12"/>
    </row>
    <row r="284" spans="4:11" x14ac:dyDescent="0.2">
      <c r="D284" s="21" t="s">
        <v>674</v>
      </c>
      <c r="E284" s="9" t="s">
        <v>298</v>
      </c>
      <c r="F284" s="9">
        <v>0.80167264038231767</v>
      </c>
      <c r="G284" s="14">
        <f t="shared" si="15"/>
        <v>493.2050418160095</v>
      </c>
      <c r="H284" s="12">
        <f t="shared" si="16"/>
        <v>5.9320504181600953</v>
      </c>
      <c r="I284" s="12"/>
      <c r="J284" s="12"/>
      <c r="K284" s="12"/>
    </row>
    <row r="285" spans="4:11" x14ac:dyDescent="0.2">
      <c r="D285" s="21" t="s">
        <v>675</v>
      </c>
      <c r="E285" s="9" t="s">
        <v>299</v>
      </c>
      <c r="F285" s="9">
        <v>0.91696535244922339</v>
      </c>
      <c r="G285" s="14">
        <f t="shared" si="15"/>
        <v>564.13542413381128</v>
      </c>
      <c r="H285" s="12">
        <f t="shared" si="16"/>
        <v>6.6413542413381128</v>
      </c>
      <c r="I285" s="12"/>
      <c r="J285" s="12"/>
      <c r="K285" s="12"/>
    </row>
    <row r="286" spans="4:11" x14ac:dyDescent="0.2">
      <c r="D286" s="21" t="s">
        <v>676</v>
      </c>
      <c r="E286" s="9" t="s">
        <v>300</v>
      </c>
      <c r="F286" s="9">
        <v>0.79629629629629639</v>
      </c>
      <c r="G286" s="14">
        <f t="shared" si="15"/>
        <v>489.89740740740751</v>
      </c>
      <c r="H286" s="12">
        <f t="shared" si="16"/>
        <v>5.8989740740740748</v>
      </c>
      <c r="I286" s="12"/>
      <c r="J286" s="12"/>
      <c r="K286" s="12"/>
    </row>
    <row r="287" spans="4:11" x14ac:dyDescent="0.2">
      <c r="D287" s="21" t="s">
        <v>677</v>
      </c>
      <c r="E287" s="9" t="s">
        <v>301</v>
      </c>
      <c r="F287" s="9">
        <v>0.78912783751493421</v>
      </c>
      <c r="G287" s="14">
        <f t="shared" si="15"/>
        <v>485.48722819593786</v>
      </c>
      <c r="H287" s="12">
        <f t="shared" si="16"/>
        <v>5.8548722819593788</v>
      </c>
      <c r="I287" s="12"/>
      <c r="J287" s="12"/>
      <c r="K287" s="12"/>
    </row>
    <row r="288" spans="4:11" x14ac:dyDescent="0.2">
      <c r="D288" s="21" t="s">
        <v>678</v>
      </c>
      <c r="E288" s="9" t="s">
        <v>302</v>
      </c>
      <c r="F288" s="9">
        <v>0.79569892473118276</v>
      </c>
      <c r="G288" s="14">
        <f t="shared" si="15"/>
        <v>489.52989247311825</v>
      </c>
      <c r="H288" s="12">
        <f t="shared" si="16"/>
        <v>5.8952989247311827</v>
      </c>
      <c r="I288" s="12"/>
      <c r="J288" s="12"/>
      <c r="K288" s="12"/>
    </row>
    <row r="289" spans="4:11" x14ac:dyDescent="0.2">
      <c r="D289" s="21" t="s">
        <v>679</v>
      </c>
      <c r="E289" s="9" t="s">
        <v>303</v>
      </c>
      <c r="F289" s="9">
        <v>0.89008363201911589</v>
      </c>
      <c r="G289" s="14">
        <f t="shared" si="15"/>
        <v>547.59725209080045</v>
      </c>
      <c r="H289" s="12">
        <f t="shared" si="16"/>
        <v>6.4759725209080043</v>
      </c>
      <c r="I289" s="12"/>
      <c r="J289" s="12"/>
      <c r="K289" s="12"/>
    </row>
    <row r="290" spans="4:11" x14ac:dyDescent="0.2">
      <c r="D290" s="21" t="s">
        <v>680</v>
      </c>
      <c r="E290" s="9" t="s">
        <v>304</v>
      </c>
      <c r="F290" s="9">
        <v>0.91636798088410987</v>
      </c>
      <c r="G290" s="14">
        <f t="shared" si="15"/>
        <v>563.76790919952214</v>
      </c>
      <c r="H290" s="12">
        <f t="shared" si="16"/>
        <v>6.6376790919952215</v>
      </c>
      <c r="I290" s="12"/>
      <c r="J290" s="12"/>
      <c r="K290" s="12"/>
    </row>
    <row r="291" spans="4:11" x14ac:dyDescent="0.2">
      <c r="D291" s="21" t="s">
        <v>681</v>
      </c>
      <c r="E291" s="9" t="s">
        <v>305</v>
      </c>
      <c r="F291" s="9">
        <v>0.85782556750298677</v>
      </c>
      <c r="G291" s="14">
        <f t="shared" si="15"/>
        <v>527.75144563918752</v>
      </c>
      <c r="H291" s="12">
        <f t="shared" si="16"/>
        <v>6.2775144563918754</v>
      </c>
      <c r="I291" s="12"/>
      <c r="J291" s="12"/>
      <c r="K291" s="12"/>
    </row>
    <row r="292" spans="4:11" x14ac:dyDescent="0.2">
      <c r="D292" s="21" t="s">
        <v>682</v>
      </c>
      <c r="E292" s="9" t="s">
        <v>306</v>
      </c>
      <c r="F292" s="9">
        <v>0.88052568697729994</v>
      </c>
      <c r="G292" s="14">
        <f t="shared" si="15"/>
        <v>541.71701314217444</v>
      </c>
      <c r="H292" s="12">
        <f t="shared" si="16"/>
        <v>6.4171701314217442</v>
      </c>
      <c r="I292" s="12"/>
      <c r="J292" s="12"/>
      <c r="K292" s="12"/>
    </row>
    <row r="293" spans="4:11" x14ac:dyDescent="0.2">
      <c r="D293" s="21" t="s">
        <v>683</v>
      </c>
      <c r="E293" s="9" t="s">
        <v>307</v>
      </c>
      <c r="F293" s="9">
        <v>0.82676224611708482</v>
      </c>
      <c r="G293" s="14">
        <f t="shared" si="15"/>
        <v>508.64066905615294</v>
      </c>
      <c r="H293" s="12">
        <f t="shared" si="16"/>
        <v>6.0864066905615299</v>
      </c>
      <c r="I293" s="12"/>
      <c r="J293" s="12"/>
      <c r="K293" s="12"/>
    </row>
    <row r="294" spans="4:11" x14ac:dyDescent="0.2">
      <c r="D294" s="21" t="s">
        <v>684</v>
      </c>
      <c r="E294" s="9" t="s">
        <v>308</v>
      </c>
      <c r="F294" s="9">
        <v>0.99103942652329746</v>
      </c>
      <c r="G294" s="14">
        <f t="shared" si="15"/>
        <v>609.70727598566305</v>
      </c>
      <c r="H294" s="12">
        <f t="shared" si="16"/>
        <v>7.0970727598566308</v>
      </c>
      <c r="I294" s="12"/>
      <c r="J294" s="12"/>
      <c r="K294" s="12"/>
    </row>
    <row r="295" spans="4:11" x14ac:dyDescent="0.2">
      <c r="D295" s="21" t="s">
        <v>685</v>
      </c>
      <c r="E295" s="9" t="s">
        <v>309</v>
      </c>
      <c r="F295" s="9">
        <v>0.92891278375149344</v>
      </c>
      <c r="G295" s="14">
        <f t="shared" si="15"/>
        <v>571.48572281959378</v>
      </c>
      <c r="H295" s="12">
        <f t="shared" si="16"/>
        <v>6.714857228195938</v>
      </c>
      <c r="I295" s="12"/>
      <c r="J295" s="12"/>
      <c r="K295" s="12"/>
    </row>
    <row r="296" spans="4:11" x14ac:dyDescent="0.2">
      <c r="D296" s="21" t="s">
        <v>686</v>
      </c>
      <c r="E296" s="9" t="s">
        <v>310</v>
      </c>
      <c r="F296" s="9">
        <v>0.90143369175627241</v>
      </c>
      <c r="G296" s="14">
        <f t="shared" ref="G296:G327" si="17">(F296*$B$8)</f>
        <v>554.58003584229391</v>
      </c>
      <c r="H296" s="12">
        <f t="shared" ref="H296:H327" si="18">(G296+100)/100</f>
        <v>6.5458003584229392</v>
      </c>
      <c r="I296" s="12"/>
      <c r="J296" s="12"/>
      <c r="K296" s="12"/>
    </row>
    <row r="297" spans="4:11" x14ac:dyDescent="0.2">
      <c r="D297" s="21" t="s">
        <v>687</v>
      </c>
      <c r="E297" s="9" t="s">
        <v>311</v>
      </c>
      <c r="F297" s="9">
        <v>0.93727598566308246</v>
      </c>
      <c r="G297" s="14">
        <f t="shared" si="17"/>
        <v>576.63093189964161</v>
      </c>
      <c r="H297" s="12">
        <f t="shared" si="18"/>
        <v>6.7663093189964165</v>
      </c>
      <c r="I297" s="12"/>
      <c r="J297" s="12"/>
      <c r="K297" s="12"/>
    </row>
    <row r="298" spans="4:11" x14ac:dyDescent="0.2">
      <c r="D298" s="21" t="s">
        <v>688</v>
      </c>
      <c r="E298" s="9" t="s">
        <v>312</v>
      </c>
      <c r="F298" s="9">
        <v>0.88112305854241335</v>
      </c>
      <c r="G298" s="14">
        <f t="shared" si="17"/>
        <v>542.08452807646358</v>
      </c>
      <c r="H298" s="12">
        <f t="shared" si="18"/>
        <v>6.4208452807646355</v>
      </c>
      <c r="I298" s="12"/>
      <c r="J298" s="12"/>
      <c r="K298" s="12"/>
    </row>
    <row r="299" spans="4:11" x14ac:dyDescent="0.2">
      <c r="D299" s="21" t="s">
        <v>689</v>
      </c>
      <c r="E299" s="9" t="s">
        <v>313</v>
      </c>
      <c r="F299" s="9">
        <v>1.4259259259259258</v>
      </c>
      <c r="G299" s="14">
        <f t="shared" si="17"/>
        <v>877.25814814814817</v>
      </c>
      <c r="H299" s="12">
        <f t="shared" si="18"/>
        <v>9.7725814814814811</v>
      </c>
      <c r="I299" s="12"/>
      <c r="J299" s="12"/>
      <c r="K299" s="12"/>
    </row>
    <row r="300" spans="4:11" x14ac:dyDescent="0.2">
      <c r="D300" s="21" t="s">
        <v>690</v>
      </c>
      <c r="E300" s="9" t="s">
        <v>314</v>
      </c>
      <c r="F300" s="9">
        <v>0.85185185185185175</v>
      </c>
      <c r="G300" s="14">
        <f t="shared" si="17"/>
        <v>524.07629629629628</v>
      </c>
      <c r="H300" s="12">
        <f t="shared" si="18"/>
        <v>6.2407629629629628</v>
      </c>
      <c r="I300" s="12"/>
      <c r="J300" s="12"/>
      <c r="K300" s="12"/>
    </row>
    <row r="301" spans="4:11" x14ac:dyDescent="0.2">
      <c r="D301" s="21" t="s">
        <v>691</v>
      </c>
      <c r="E301" s="9" t="s">
        <v>315</v>
      </c>
      <c r="F301" s="9">
        <v>0.85483870967741926</v>
      </c>
      <c r="G301" s="14">
        <f t="shared" si="17"/>
        <v>525.9138709677419</v>
      </c>
      <c r="H301" s="12">
        <f t="shared" si="18"/>
        <v>6.2591387096774191</v>
      </c>
      <c r="I301" s="12"/>
      <c r="J301" s="12"/>
      <c r="K301" s="12"/>
    </row>
    <row r="302" spans="4:11" x14ac:dyDescent="0.2">
      <c r="D302" s="21" t="s">
        <v>692</v>
      </c>
      <c r="E302" s="9" t="s">
        <v>316</v>
      </c>
      <c r="F302" s="9">
        <v>0.85424133811230585</v>
      </c>
      <c r="G302" s="14">
        <f t="shared" si="17"/>
        <v>525.54635603345287</v>
      </c>
      <c r="H302" s="12">
        <f t="shared" si="18"/>
        <v>6.2554635603345288</v>
      </c>
      <c r="I302" s="12"/>
      <c r="J302" s="12"/>
      <c r="K302" s="12"/>
    </row>
    <row r="303" spans="4:11" x14ac:dyDescent="0.2">
      <c r="D303" s="21" t="s">
        <v>693</v>
      </c>
      <c r="E303" s="9" t="s">
        <v>317</v>
      </c>
      <c r="F303" s="9">
        <v>0.86260454002389486</v>
      </c>
      <c r="G303" s="14">
        <f t="shared" si="17"/>
        <v>530.69156511350059</v>
      </c>
      <c r="H303" s="12">
        <f t="shared" si="18"/>
        <v>6.3069156511350055</v>
      </c>
      <c r="I303" s="12"/>
      <c r="J303" s="12"/>
      <c r="K303" s="12"/>
    </row>
    <row r="304" spans="4:11" x14ac:dyDescent="0.2">
      <c r="D304" s="21" t="s">
        <v>694</v>
      </c>
      <c r="E304" s="9" t="s">
        <v>318</v>
      </c>
      <c r="F304" s="9">
        <v>0.96236559139784938</v>
      </c>
      <c r="G304" s="14">
        <f t="shared" si="17"/>
        <v>592.06655913978489</v>
      </c>
      <c r="H304" s="12">
        <f t="shared" si="18"/>
        <v>6.9206655913978485</v>
      </c>
      <c r="I304" s="12"/>
      <c r="J304" s="12"/>
      <c r="K304" s="12"/>
    </row>
    <row r="305" spans="4:11" x14ac:dyDescent="0.2">
      <c r="D305" s="21" t="s">
        <v>695</v>
      </c>
      <c r="E305" s="9" t="s">
        <v>319</v>
      </c>
      <c r="F305" s="9">
        <v>0.89127837514934283</v>
      </c>
      <c r="G305" s="14">
        <f t="shared" si="17"/>
        <v>548.33228195937875</v>
      </c>
      <c r="H305" s="12">
        <f t="shared" si="18"/>
        <v>6.4833228195937878</v>
      </c>
      <c r="I305" s="12"/>
      <c r="J305" s="12"/>
      <c r="K305" s="12"/>
    </row>
    <row r="306" spans="4:11" x14ac:dyDescent="0.2">
      <c r="D306" s="21" t="s">
        <v>696</v>
      </c>
      <c r="E306" s="9" t="s">
        <v>320</v>
      </c>
      <c r="F306" s="9">
        <v>0.83333333333333326</v>
      </c>
      <c r="G306" s="14">
        <f t="shared" si="17"/>
        <v>512.68333333333328</v>
      </c>
      <c r="H306" s="12">
        <f t="shared" si="18"/>
        <v>6.1268333333333329</v>
      </c>
      <c r="I306" s="12"/>
      <c r="J306" s="12"/>
      <c r="K306" s="12"/>
    </row>
    <row r="307" spans="4:11" x14ac:dyDescent="0.2">
      <c r="D307" s="21" t="s">
        <v>697</v>
      </c>
      <c r="E307" s="9" t="s">
        <v>321</v>
      </c>
      <c r="F307" s="9">
        <v>0.82974910394265233</v>
      </c>
      <c r="G307" s="14">
        <f t="shared" si="17"/>
        <v>510.47824372759857</v>
      </c>
      <c r="H307" s="12">
        <f t="shared" si="18"/>
        <v>6.1047824372759854</v>
      </c>
      <c r="I307" s="12"/>
      <c r="J307" s="12"/>
      <c r="K307" s="12"/>
    </row>
    <row r="308" spans="4:11" x14ac:dyDescent="0.2">
      <c r="D308" s="21" t="s">
        <v>698</v>
      </c>
      <c r="E308" s="9" t="s">
        <v>322</v>
      </c>
      <c r="F308" s="9">
        <v>0.88112305854241335</v>
      </c>
      <c r="G308" s="14">
        <f t="shared" si="17"/>
        <v>542.08452807646358</v>
      </c>
      <c r="H308" s="12">
        <f t="shared" si="18"/>
        <v>6.4208452807646355</v>
      </c>
      <c r="I308" s="12"/>
      <c r="J308" s="12"/>
      <c r="K308" s="12"/>
    </row>
    <row r="309" spans="4:11" x14ac:dyDescent="0.2">
      <c r="D309" s="21" t="s">
        <v>699</v>
      </c>
      <c r="E309" s="9" t="s">
        <v>323</v>
      </c>
      <c r="F309" s="9">
        <v>0.92114695340501784</v>
      </c>
      <c r="G309" s="14">
        <f t="shared" si="17"/>
        <v>566.70802867383509</v>
      </c>
      <c r="H309" s="12">
        <f t="shared" si="18"/>
        <v>6.6670802867383507</v>
      </c>
      <c r="I309" s="12"/>
      <c r="J309" s="12"/>
      <c r="K309" s="12"/>
    </row>
    <row r="310" spans="4:11" x14ac:dyDescent="0.2">
      <c r="D310" s="21" t="s">
        <v>700</v>
      </c>
      <c r="E310" s="9" t="s">
        <v>324</v>
      </c>
      <c r="F310" s="9">
        <v>0.87574671445639185</v>
      </c>
      <c r="G310" s="14">
        <f t="shared" si="17"/>
        <v>538.77689366786137</v>
      </c>
      <c r="H310" s="12">
        <f t="shared" si="18"/>
        <v>6.3877689366786141</v>
      </c>
      <c r="I310" s="12"/>
      <c r="J310" s="12"/>
      <c r="K310" s="12"/>
    </row>
    <row r="311" spans="4:11" x14ac:dyDescent="0.2">
      <c r="D311" s="21" t="s">
        <v>701</v>
      </c>
      <c r="E311" s="9" t="s">
        <v>325</v>
      </c>
      <c r="F311" s="9">
        <v>0.80346475507765824</v>
      </c>
      <c r="G311" s="14">
        <f t="shared" si="17"/>
        <v>494.30758661887694</v>
      </c>
      <c r="H311" s="12">
        <f t="shared" si="18"/>
        <v>5.943075866188769</v>
      </c>
      <c r="I311" s="12"/>
      <c r="J311" s="12"/>
      <c r="K311" s="12"/>
    </row>
    <row r="312" spans="4:11" x14ac:dyDescent="0.2">
      <c r="D312" s="21" t="s">
        <v>702</v>
      </c>
      <c r="E312" s="9" t="s">
        <v>326</v>
      </c>
      <c r="F312" s="9">
        <v>0.83273596176821985</v>
      </c>
      <c r="G312" s="14">
        <f t="shared" si="17"/>
        <v>512.31581839904425</v>
      </c>
      <c r="H312" s="12">
        <f t="shared" si="18"/>
        <v>6.1231581839904425</v>
      </c>
      <c r="I312" s="12"/>
      <c r="J312" s="12"/>
      <c r="K312" s="12"/>
    </row>
    <row r="313" spans="4:11" x14ac:dyDescent="0.2">
      <c r="D313" s="21" t="s">
        <v>89</v>
      </c>
      <c r="E313" s="9" t="s">
        <v>18</v>
      </c>
      <c r="F313" s="9">
        <v>0.9492234169653524</v>
      </c>
      <c r="G313" s="14">
        <f t="shared" si="17"/>
        <v>583.9812305854241</v>
      </c>
      <c r="H313" s="12">
        <f t="shared" si="18"/>
        <v>6.8398123058542408</v>
      </c>
      <c r="I313" s="12"/>
      <c r="J313" s="12"/>
      <c r="K313" s="12"/>
    </row>
    <row r="314" spans="4:11" x14ac:dyDescent="0.2">
      <c r="D314" s="21" t="s">
        <v>703</v>
      </c>
      <c r="E314" s="9" t="s">
        <v>327</v>
      </c>
      <c r="F314" s="9">
        <v>0.77240143369175629</v>
      </c>
      <c r="G314" s="14">
        <f t="shared" si="17"/>
        <v>475.1968100358423</v>
      </c>
      <c r="H314" s="12">
        <f t="shared" si="18"/>
        <v>5.7519681003584227</v>
      </c>
      <c r="I314" s="12"/>
      <c r="J314" s="12"/>
      <c r="K314" s="12"/>
    </row>
    <row r="315" spans="4:11" x14ac:dyDescent="0.2">
      <c r="D315" s="21" t="s">
        <v>704</v>
      </c>
      <c r="E315" s="9" t="s">
        <v>328</v>
      </c>
      <c r="F315" s="9">
        <v>0.83393070489844678</v>
      </c>
      <c r="G315" s="14">
        <f t="shared" si="17"/>
        <v>513.05084826762243</v>
      </c>
      <c r="H315" s="12">
        <f t="shared" si="18"/>
        <v>6.1305084826762242</v>
      </c>
      <c r="I315" s="12"/>
      <c r="J315" s="12"/>
      <c r="K315" s="12"/>
    </row>
    <row r="316" spans="4:11" x14ac:dyDescent="0.2">
      <c r="D316" s="21" t="s">
        <v>705</v>
      </c>
      <c r="E316" s="9" t="s">
        <v>329</v>
      </c>
      <c r="F316" s="9">
        <v>0.80645161290322576</v>
      </c>
      <c r="G316" s="14">
        <f t="shared" si="17"/>
        <v>496.14516129032256</v>
      </c>
      <c r="H316" s="12">
        <f t="shared" si="18"/>
        <v>5.9614516129032253</v>
      </c>
      <c r="I316" s="12"/>
      <c r="J316" s="12"/>
      <c r="K316" s="12"/>
    </row>
    <row r="317" spans="4:11" x14ac:dyDescent="0.2">
      <c r="D317" s="21" t="s">
        <v>706</v>
      </c>
      <c r="E317" s="9" t="s">
        <v>330</v>
      </c>
      <c r="F317" s="9">
        <v>0.79330943847072888</v>
      </c>
      <c r="G317" s="14">
        <f t="shared" si="17"/>
        <v>488.05983273596183</v>
      </c>
      <c r="H317" s="12">
        <f t="shared" si="18"/>
        <v>5.8805983273596185</v>
      </c>
      <c r="I317" s="12"/>
      <c r="J317" s="12"/>
      <c r="K317" s="12"/>
    </row>
    <row r="318" spans="4:11" x14ac:dyDescent="0.2">
      <c r="D318" s="21" t="s">
        <v>707</v>
      </c>
      <c r="E318" s="9" t="s">
        <v>331</v>
      </c>
      <c r="F318" s="9">
        <v>0.86559139784946237</v>
      </c>
      <c r="G318" s="14">
        <f t="shared" si="17"/>
        <v>532.52913978494621</v>
      </c>
      <c r="H318" s="12">
        <f t="shared" si="18"/>
        <v>6.3252913978494618</v>
      </c>
      <c r="I318" s="12"/>
      <c r="J318" s="12"/>
      <c r="K318" s="12"/>
    </row>
    <row r="319" spans="4:11" x14ac:dyDescent="0.2">
      <c r="D319" s="21" t="s">
        <v>708</v>
      </c>
      <c r="E319" s="9" t="s">
        <v>332</v>
      </c>
      <c r="F319" s="9">
        <v>0.83870967741935487</v>
      </c>
      <c r="G319" s="14">
        <f t="shared" si="17"/>
        <v>515.99096774193549</v>
      </c>
      <c r="H319" s="12">
        <f t="shared" si="18"/>
        <v>6.1599096774193551</v>
      </c>
      <c r="I319" s="12"/>
      <c r="J319" s="12"/>
      <c r="K319" s="12"/>
    </row>
    <row r="320" spans="4:11" x14ac:dyDescent="0.2">
      <c r="D320" s="21" t="s">
        <v>709</v>
      </c>
      <c r="E320" s="9" t="s">
        <v>333</v>
      </c>
      <c r="F320" s="9">
        <v>0.85961768219832735</v>
      </c>
      <c r="G320" s="14">
        <f t="shared" si="17"/>
        <v>528.85399044205496</v>
      </c>
      <c r="H320" s="12">
        <f t="shared" si="18"/>
        <v>6.2885399044205492</v>
      </c>
      <c r="I320" s="12"/>
      <c r="J320" s="12"/>
      <c r="K320" s="12"/>
    </row>
    <row r="321" spans="4:11" x14ac:dyDescent="0.2">
      <c r="D321" s="21" t="s">
        <v>710</v>
      </c>
      <c r="E321" s="9" t="s">
        <v>334</v>
      </c>
      <c r="F321" s="9">
        <v>0.75866188769414578</v>
      </c>
      <c r="G321" s="14">
        <f t="shared" si="17"/>
        <v>466.74396654719237</v>
      </c>
      <c r="H321" s="12">
        <f t="shared" si="18"/>
        <v>5.6674396654719237</v>
      </c>
      <c r="I321" s="12"/>
      <c r="J321" s="12"/>
      <c r="K321" s="12"/>
    </row>
    <row r="322" spans="4:11" x14ac:dyDescent="0.2">
      <c r="D322" s="21" t="s">
        <v>711</v>
      </c>
      <c r="E322" s="9" t="s">
        <v>335</v>
      </c>
      <c r="F322" s="9">
        <v>0.82138590203106332</v>
      </c>
      <c r="G322" s="14">
        <f t="shared" si="17"/>
        <v>505.33303464755079</v>
      </c>
      <c r="H322" s="12">
        <f t="shared" si="18"/>
        <v>6.0533303464755077</v>
      </c>
      <c r="I322" s="12"/>
      <c r="J322" s="12"/>
      <c r="K322" s="12"/>
    </row>
    <row r="323" spans="4:11" x14ac:dyDescent="0.2">
      <c r="D323" s="21" t="s">
        <v>712</v>
      </c>
      <c r="E323" s="9" t="s">
        <v>336</v>
      </c>
      <c r="F323" s="9">
        <v>0.84289127837514932</v>
      </c>
      <c r="G323" s="14">
        <f t="shared" si="17"/>
        <v>518.56357228195941</v>
      </c>
      <c r="H323" s="12">
        <f t="shared" si="18"/>
        <v>6.185635722819594</v>
      </c>
      <c r="I323" s="12"/>
      <c r="J323" s="12"/>
      <c r="K323" s="12"/>
    </row>
    <row r="324" spans="4:11" x14ac:dyDescent="0.2">
      <c r="D324" s="21" t="s">
        <v>713</v>
      </c>
      <c r="E324" s="9" t="s">
        <v>337</v>
      </c>
      <c r="F324" s="9">
        <v>0.84946236559139776</v>
      </c>
      <c r="G324" s="14">
        <f t="shared" si="17"/>
        <v>522.6062365591398</v>
      </c>
      <c r="H324" s="12">
        <f t="shared" si="18"/>
        <v>6.2260623655913978</v>
      </c>
      <c r="I324" s="12"/>
      <c r="J324" s="12"/>
      <c r="K324" s="12"/>
    </row>
    <row r="325" spans="4:11" x14ac:dyDescent="0.2">
      <c r="D325" s="21" t="s">
        <v>714</v>
      </c>
      <c r="E325" s="9" t="s">
        <v>338</v>
      </c>
      <c r="F325" s="9">
        <v>0.99103942652329746</v>
      </c>
      <c r="G325" s="14">
        <f t="shared" si="17"/>
        <v>609.70727598566305</v>
      </c>
      <c r="H325" s="12">
        <f t="shared" si="18"/>
        <v>7.0970727598566308</v>
      </c>
      <c r="I325" s="12"/>
      <c r="J325" s="12"/>
      <c r="K325" s="12"/>
    </row>
    <row r="326" spans="4:11" x14ac:dyDescent="0.2">
      <c r="D326" s="21" t="s">
        <v>715</v>
      </c>
      <c r="E326" s="9" t="s">
        <v>339</v>
      </c>
      <c r="F326" s="9">
        <v>0.81123058542413384</v>
      </c>
      <c r="G326" s="14">
        <f t="shared" si="17"/>
        <v>499.08528076463563</v>
      </c>
      <c r="H326" s="12">
        <f t="shared" si="18"/>
        <v>5.9908528076463563</v>
      </c>
      <c r="I326" s="12"/>
      <c r="J326" s="12"/>
      <c r="K326" s="12"/>
    </row>
    <row r="327" spans="4:11" x14ac:dyDescent="0.2">
      <c r="D327" s="21" t="s">
        <v>716</v>
      </c>
      <c r="E327" s="9" t="s">
        <v>340</v>
      </c>
      <c r="F327" s="9">
        <v>0.96654719235364395</v>
      </c>
      <c r="G327" s="14">
        <f t="shared" si="17"/>
        <v>594.6391636798088</v>
      </c>
      <c r="H327" s="12">
        <f t="shared" si="18"/>
        <v>6.9463916367980882</v>
      </c>
      <c r="I327" s="12"/>
      <c r="J327" s="12"/>
      <c r="K327" s="12"/>
    </row>
    <row r="328" spans="4:11" x14ac:dyDescent="0.2">
      <c r="D328" s="21" t="s">
        <v>717</v>
      </c>
      <c r="E328" s="9" t="s">
        <v>341</v>
      </c>
      <c r="F328" s="9">
        <v>0.89008363201911589</v>
      </c>
      <c r="G328" s="14">
        <f t="shared" ref="G328:G359" si="19">(F328*$B$8)</f>
        <v>547.59725209080045</v>
      </c>
      <c r="H328" s="12">
        <f t="shared" ref="H328:H359" si="20">(G328+100)/100</f>
        <v>6.4759725209080043</v>
      </c>
      <c r="I328" s="12"/>
      <c r="J328" s="12"/>
      <c r="K328" s="12"/>
    </row>
    <row r="329" spans="4:11" x14ac:dyDescent="0.2">
      <c r="D329" s="21" t="s">
        <v>718</v>
      </c>
      <c r="E329" s="9" t="s">
        <v>342</v>
      </c>
      <c r="F329" s="9">
        <v>0.81541218637992829</v>
      </c>
      <c r="G329" s="14">
        <f t="shared" si="19"/>
        <v>501.65788530465949</v>
      </c>
      <c r="H329" s="12">
        <f t="shared" si="20"/>
        <v>6.0165788530465942</v>
      </c>
      <c r="I329" s="12"/>
      <c r="J329" s="12"/>
      <c r="K329" s="12"/>
    </row>
    <row r="330" spans="4:11" x14ac:dyDescent="0.2">
      <c r="D330" s="21" t="s">
        <v>719</v>
      </c>
      <c r="E330" s="9" t="s">
        <v>343</v>
      </c>
      <c r="F330" s="9">
        <v>0.88829151732377531</v>
      </c>
      <c r="G330" s="14">
        <f t="shared" si="19"/>
        <v>546.49470728793312</v>
      </c>
      <c r="H330" s="12">
        <f t="shared" si="20"/>
        <v>6.4649470728793315</v>
      </c>
      <c r="I330" s="12"/>
      <c r="J330" s="12"/>
      <c r="K330" s="12"/>
    </row>
    <row r="331" spans="4:11" x14ac:dyDescent="0.2">
      <c r="D331" s="21" t="s">
        <v>720</v>
      </c>
      <c r="E331" s="9" t="s">
        <v>344</v>
      </c>
      <c r="F331" s="9">
        <v>0.88291517323775393</v>
      </c>
      <c r="G331" s="14">
        <f t="shared" si="19"/>
        <v>543.18707287933103</v>
      </c>
      <c r="H331" s="12">
        <f t="shared" si="20"/>
        <v>6.4318707287933101</v>
      </c>
      <c r="I331" s="12"/>
      <c r="J331" s="12"/>
      <c r="K331" s="12"/>
    </row>
    <row r="332" spans="4:11" x14ac:dyDescent="0.2">
      <c r="D332" s="21" t="s">
        <v>721</v>
      </c>
      <c r="E332" s="9" t="s">
        <v>345</v>
      </c>
      <c r="F332" s="9">
        <v>0.87096774193548387</v>
      </c>
      <c r="G332" s="14">
        <f t="shared" si="19"/>
        <v>535.83677419354842</v>
      </c>
      <c r="H332" s="12">
        <f t="shared" si="20"/>
        <v>6.358367741935484</v>
      </c>
      <c r="I332" s="12"/>
      <c r="J332" s="12"/>
      <c r="K332" s="12"/>
    </row>
    <row r="333" spans="4:11" x14ac:dyDescent="0.2">
      <c r="D333" s="21" t="s">
        <v>722</v>
      </c>
      <c r="E333" s="9" t="s">
        <v>346</v>
      </c>
      <c r="F333" s="9">
        <v>0.8476702508960573</v>
      </c>
      <c r="G333" s="14">
        <f t="shared" si="19"/>
        <v>521.50369175627236</v>
      </c>
      <c r="H333" s="12">
        <f t="shared" si="20"/>
        <v>6.215036917562724</v>
      </c>
      <c r="I333" s="12"/>
      <c r="J333" s="12"/>
      <c r="K333" s="12"/>
    </row>
    <row r="334" spans="4:11" x14ac:dyDescent="0.2">
      <c r="D334" s="21" t="s">
        <v>723</v>
      </c>
      <c r="E334" s="9" t="s">
        <v>347</v>
      </c>
      <c r="F334" s="9">
        <v>0.99103942652329746</v>
      </c>
      <c r="G334" s="14">
        <f t="shared" si="19"/>
        <v>609.70727598566305</v>
      </c>
      <c r="H334" s="12">
        <f t="shared" si="20"/>
        <v>7.0970727598566308</v>
      </c>
      <c r="I334" s="12"/>
      <c r="J334" s="12"/>
      <c r="K334" s="12"/>
    </row>
    <row r="335" spans="4:11" x14ac:dyDescent="0.2">
      <c r="D335" s="21" t="s">
        <v>724</v>
      </c>
      <c r="E335" s="9" t="s">
        <v>348</v>
      </c>
      <c r="F335" s="9">
        <v>0.7700119474313023</v>
      </c>
      <c r="G335" s="14">
        <f t="shared" si="19"/>
        <v>473.72675029868583</v>
      </c>
      <c r="H335" s="12">
        <f t="shared" si="20"/>
        <v>5.7372675029868585</v>
      </c>
      <c r="I335" s="12"/>
      <c r="J335" s="12"/>
      <c r="K335" s="12"/>
    </row>
    <row r="336" spans="4:11" x14ac:dyDescent="0.2">
      <c r="D336" s="21" t="s">
        <v>725</v>
      </c>
      <c r="E336" s="9" t="s">
        <v>349</v>
      </c>
      <c r="F336" s="9">
        <v>0.78554360812425328</v>
      </c>
      <c r="G336" s="14">
        <f t="shared" si="19"/>
        <v>483.28213859020315</v>
      </c>
      <c r="H336" s="12">
        <f t="shared" si="20"/>
        <v>5.8328213859020321</v>
      </c>
      <c r="I336" s="12"/>
      <c r="J336" s="12"/>
      <c r="K336" s="12"/>
    </row>
    <row r="337" spans="4:11" x14ac:dyDescent="0.2">
      <c r="D337" s="21" t="s">
        <v>726</v>
      </c>
      <c r="E337" s="9" t="s">
        <v>350</v>
      </c>
      <c r="F337" s="9">
        <v>0.82676224611708482</v>
      </c>
      <c r="G337" s="14">
        <f t="shared" si="19"/>
        <v>508.64066905615294</v>
      </c>
      <c r="H337" s="12">
        <f t="shared" si="20"/>
        <v>6.0864066905615299</v>
      </c>
      <c r="I337" s="12"/>
      <c r="J337" s="12"/>
      <c r="K337" s="12"/>
    </row>
    <row r="338" spans="4:11" x14ac:dyDescent="0.2">
      <c r="D338" s="21" t="s">
        <v>727</v>
      </c>
      <c r="E338" s="9" t="s">
        <v>351</v>
      </c>
      <c r="F338" s="9">
        <v>1.0244922341696534</v>
      </c>
      <c r="G338" s="14">
        <f t="shared" si="19"/>
        <v>630.28811230585416</v>
      </c>
      <c r="H338" s="12">
        <f t="shared" si="20"/>
        <v>7.3028811230585413</v>
      </c>
      <c r="I338" s="12"/>
      <c r="J338" s="12"/>
      <c r="K338" s="12"/>
    </row>
    <row r="339" spans="4:11" x14ac:dyDescent="0.2">
      <c r="D339" s="21" t="s">
        <v>728</v>
      </c>
      <c r="E339" s="9" t="s">
        <v>352</v>
      </c>
      <c r="F339" s="9">
        <v>1.0465949820788529</v>
      </c>
      <c r="G339" s="14">
        <f t="shared" si="19"/>
        <v>643.88616487455192</v>
      </c>
      <c r="H339" s="12">
        <f t="shared" si="20"/>
        <v>7.4388616487455188</v>
      </c>
      <c r="I339" s="12"/>
      <c r="J339" s="12"/>
      <c r="K339" s="12"/>
    </row>
    <row r="340" spans="4:11" x14ac:dyDescent="0.2">
      <c r="D340" s="21" t="s">
        <v>729</v>
      </c>
      <c r="E340" s="9" t="s">
        <v>411</v>
      </c>
      <c r="F340" s="9">
        <v>0.9492234169653524</v>
      </c>
      <c r="G340" s="14">
        <f t="shared" si="19"/>
        <v>583.9812305854241</v>
      </c>
      <c r="H340" s="12">
        <f t="shared" si="20"/>
        <v>6.8398123058542408</v>
      </c>
      <c r="I340" s="12"/>
      <c r="J340" s="12"/>
      <c r="K340" s="12"/>
    </row>
    <row r="341" spans="4:11" x14ac:dyDescent="0.2">
      <c r="D341" s="21" t="s">
        <v>730</v>
      </c>
      <c r="E341" s="9" t="s">
        <v>353</v>
      </c>
      <c r="F341" s="9">
        <v>0.78315412186379918</v>
      </c>
      <c r="G341" s="14">
        <f t="shared" si="19"/>
        <v>481.81207885304656</v>
      </c>
      <c r="H341" s="12">
        <f t="shared" si="20"/>
        <v>5.8181207885304662</v>
      </c>
      <c r="I341" s="12"/>
      <c r="J341" s="12"/>
      <c r="K341" s="12"/>
    </row>
    <row r="342" spans="4:11" x14ac:dyDescent="0.2">
      <c r="D342" s="21" t="s">
        <v>731</v>
      </c>
      <c r="E342" s="9" t="s">
        <v>354</v>
      </c>
      <c r="F342" s="9">
        <v>0.83393070489844678</v>
      </c>
      <c r="G342" s="14">
        <f t="shared" si="19"/>
        <v>513.05084826762243</v>
      </c>
      <c r="H342" s="12">
        <f t="shared" si="20"/>
        <v>6.1305084826762242</v>
      </c>
      <c r="I342" s="12"/>
      <c r="J342" s="12"/>
      <c r="K342" s="12"/>
    </row>
    <row r="343" spans="4:11" x14ac:dyDescent="0.2">
      <c r="D343" s="21" t="s">
        <v>732</v>
      </c>
      <c r="E343" s="9" t="s">
        <v>355</v>
      </c>
      <c r="F343" s="9">
        <v>0.88649940262843485</v>
      </c>
      <c r="G343" s="14">
        <f t="shared" si="19"/>
        <v>545.39216248506568</v>
      </c>
      <c r="H343" s="12">
        <f t="shared" si="20"/>
        <v>6.4539216248506568</v>
      </c>
      <c r="I343" s="12"/>
      <c r="J343" s="12"/>
      <c r="K343" s="12"/>
    </row>
    <row r="344" spans="4:11" x14ac:dyDescent="0.2">
      <c r="D344" s="21" t="s">
        <v>733</v>
      </c>
      <c r="E344" s="9" t="s">
        <v>356</v>
      </c>
      <c r="F344" s="9">
        <v>0.81600955794504171</v>
      </c>
      <c r="G344" s="14">
        <f t="shared" si="19"/>
        <v>502.02540023894858</v>
      </c>
      <c r="H344" s="12">
        <f t="shared" si="20"/>
        <v>6.0202540023894855</v>
      </c>
      <c r="I344" s="12"/>
      <c r="J344" s="12"/>
      <c r="K344" s="12"/>
    </row>
    <row r="345" spans="4:11" x14ac:dyDescent="0.2">
      <c r="D345" s="21" t="s">
        <v>734</v>
      </c>
      <c r="E345" s="9" t="s">
        <v>357</v>
      </c>
      <c r="F345" s="9">
        <v>0.79808841099163674</v>
      </c>
      <c r="G345" s="14">
        <f t="shared" si="19"/>
        <v>490.99995221027478</v>
      </c>
      <c r="H345" s="12">
        <f t="shared" si="20"/>
        <v>5.9099995221027486</v>
      </c>
      <c r="I345" s="12"/>
      <c r="J345" s="12"/>
      <c r="K345" s="12"/>
    </row>
    <row r="346" spans="4:11" x14ac:dyDescent="0.2">
      <c r="D346" s="21" t="s">
        <v>735</v>
      </c>
      <c r="E346" s="9" t="s">
        <v>358</v>
      </c>
      <c r="F346" s="9">
        <v>1.2449223416965352</v>
      </c>
      <c r="G346" s="14">
        <f t="shared" si="19"/>
        <v>765.90112305854234</v>
      </c>
      <c r="H346" s="12">
        <f t="shared" si="20"/>
        <v>8.6590112305854241</v>
      </c>
      <c r="I346" s="12"/>
      <c r="J346" s="12"/>
      <c r="K346" s="12"/>
    </row>
    <row r="347" spans="4:11" x14ac:dyDescent="0.2">
      <c r="D347" s="21" t="s">
        <v>736</v>
      </c>
      <c r="E347" s="9" t="s">
        <v>359</v>
      </c>
      <c r="F347" s="9">
        <v>0.77897252090800484</v>
      </c>
      <c r="G347" s="14">
        <f t="shared" si="19"/>
        <v>479.23947431302275</v>
      </c>
      <c r="H347" s="12">
        <f t="shared" si="20"/>
        <v>5.7923947431302283</v>
      </c>
      <c r="I347" s="12"/>
      <c r="J347" s="12"/>
      <c r="K347" s="12"/>
    </row>
    <row r="348" spans="4:11" x14ac:dyDescent="0.2">
      <c r="D348" s="21" t="s">
        <v>737</v>
      </c>
      <c r="E348" s="9" t="s">
        <v>360</v>
      </c>
      <c r="F348" s="9">
        <v>0.86678614097968931</v>
      </c>
      <c r="G348" s="14">
        <f t="shared" si="19"/>
        <v>533.2641696535245</v>
      </c>
      <c r="H348" s="12">
        <f t="shared" si="20"/>
        <v>6.3326416965352452</v>
      </c>
      <c r="I348" s="12"/>
      <c r="J348" s="12"/>
      <c r="K348" s="12"/>
    </row>
    <row r="349" spans="4:11" x14ac:dyDescent="0.2">
      <c r="D349" s="21" t="s">
        <v>738</v>
      </c>
      <c r="E349" s="9" t="s">
        <v>361</v>
      </c>
      <c r="F349" s="9">
        <v>0.78673835125448022</v>
      </c>
      <c r="G349" s="14">
        <f t="shared" si="19"/>
        <v>484.01716845878133</v>
      </c>
      <c r="H349" s="12">
        <f t="shared" si="20"/>
        <v>5.8401716845878129</v>
      </c>
      <c r="I349" s="12"/>
      <c r="J349" s="12"/>
      <c r="K349" s="12"/>
    </row>
    <row r="350" spans="4:11" x14ac:dyDescent="0.2">
      <c r="D350" s="21" t="s">
        <v>739</v>
      </c>
      <c r="E350" s="9" t="s">
        <v>362</v>
      </c>
      <c r="F350" s="9">
        <v>0.85185185185185175</v>
      </c>
      <c r="G350" s="14">
        <f t="shared" si="19"/>
        <v>524.07629629629628</v>
      </c>
      <c r="H350" s="12">
        <f t="shared" si="20"/>
        <v>6.2407629629629628</v>
      </c>
      <c r="I350" s="12"/>
      <c r="J350" s="12"/>
      <c r="K350" s="12"/>
    </row>
    <row r="351" spans="4:11" x14ac:dyDescent="0.2">
      <c r="D351" s="21" t="s">
        <v>740</v>
      </c>
      <c r="E351" s="9" t="s">
        <v>363</v>
      </c>
      <c r="F351" s="9">
        <v>0.98506571087216244</v>
      </c>
      <c r="G351" s="14">
        <f t="shared" si="19"/>
        <v>606.0321266427718</v>
      </c>
      <c r="H351" s="12">
        <f t="shared" si="20"/>
        <v>7.0603212664277182</v>
      </c>
      <c r="I351" s="12"/>
      <c r="J351" s="12"/>
      <c r="K351" s="12"/>
    </row>
    <row r="352" spans="4:11" x14ac:dyDescent="0.2">
      <c r="D352" s="21" t="s">
        <v>741</v>
      </c>
      <c r="E352" s="9" t="s">
        <v>364</v>
      </c>
      <c r="F352" s="9">
        <v>1.091995221027479</v>
      </c>
      <c r="G352" s="14">
        <f t="shared" si="19"/>
        <v>671.81729988052564</v>
      </c>
      <c r="H352" s="12">
        <f t="shared" si="20"/>
        <v>7.7181729988052563</v>
      </c>
      <c r="I352" s="12"/>
      <c r="J352" s="12"/>
      <c r="K352" s="12"/>
    </row>
    <row r="353" spans="4:11" x14ac:dyDescent="0.2">
      <c r="D353" s="21" t="s">
        <v>742</v>
      </c>
      <c r="E353" s="9" t="s">
        <v>365</v>
      </c>
      <c r="F353" s="9">
        <v>0.87395459976105139</v>
      </c>
      <c r="G353" s="14">
        <f t="shared" si="19"/>
        <v>537.67434886499404</v>
      </c>
      <c r="H353" s="12">
        <f t="shared" si="20"/>
        <v>6.3767434886499403</v>
      </c>
      <c r="I353" s="12"/>
      <c r="J353" s="12"/>
      <c r="K353" s="12"/>
    </row>
    <row r="354" spans="4:11" x14ac:dyDescent="0.2">
      <c r="D354" s="21" t="s">
        <v>743</v>
      </c>
      <c r="E354" s="9" t="s">
        <v>366</v>
      </c>
      <c r="F354" s="9">
        <v>0.93488649940262836</v>
      </c>
      <c r="G354" s="14">
        <f t="shared" si="19"/>
        <v>575.16087216248502</v>
      </c>
      <c r="H354" s="12">
        <f t="shared" si="20"/>
        <v>6.7516087216248506</v>
      </c>
      <c r="I354" s="12"/>
      <c r="J354" s="12"/>
      <c r="K354" s="12"/>
    </row>
    <row r="355" spans="4:11" x14ac:dyDescent="0.2">
      <c r="D355" s="21" t="s">
        <v>744</v>
      </c>
      <c r="E355" s="9" t="s">
        <v>367</v>
      </c>
      <c r="F355" s="9">
        <v>0.81481481481481477</v>
      </c>
      <c r="G355" s="14">
        <f t="shared" si="19"/>
        <v>501.29037037037034</v>
      </c>
      <c r="H355" s="12">
        <f t="shared" si="20"/>
        <v>6.012903703703703</v>
      </c>
      <c r="I355" s="12"/>
      <c r="J355" s="12"/>
      <c r="K355" s="12"/>
    </row>
    <row r="356" spans="4:11" x14ac:dyDescent="0.2">
      <c r="D356" s="21" t="s">
        <v>745</v>
      </c>
      <c r="E356" s="9" t="s">
        <v>412</v>
      </c>
      <c r="F356" s="9">
        <v>1.0113500597371565</v>
      </c>
      <c r="G356" s="14">
        <f t="shared" si="19"/>
        <v>622.20278375149348</v>
      </c>
      <c r="H356" s="12">
        <f t="shared" si="20"/>
        <v>7.2220278375149345</v>
      </c>
      <c r="I356" s="12"/>
      <c r="J356" s="12"/>
      <c r="K356" s="12"/>
    </row>
    <row r="357" spans="4:11" x14ac:dyDescent="0.2">
      <c r="D357" s="21" t="s">
        <v>746</v>
      </c>
      <c r="E357" s="9" t="s">
        <v>368</v>
      </c>
      <c r="F357" s="9">
        <v>1.0071684587813619</v>
      </c>
      <c r="G357" s="14">
        <f t="shared" si="19"/>
        <v>619.63017921146945</v>
      </c>
      <c r="H357" s="12">
        <f t="shared" si="20"/>
        <v>7.1963017921146948</v>
      </c>
      <c r="I357" s="12"/>
      <c r="J357" s="12"/>
      <c r="K357" s="12"/>
    </row>
    <row r="358" spans="4:11" x14ac:dyDescent="0.2">
      <c r="D358" s="21" t="s">
        <v>747</v>
      </c>
      <c r="E358" s="9" t="s">
        <v>369</v>
      </c>
      <c r="F358" s="9">
        <v>0.70967741935483863</v>
      </c>
      <c r="G358" s="14">
        <f t="shared" si="19"/>
        <v>436.60774193548383</v>
      </c>
      <c r="H358" s="12">
        <f t="shared" si="20"/>
        <v>5.3660774193548377</v>
      </c>
      <c r="I358" s="12"/>
      <c r="J358" s="12"/>
      <c r="K358" s="12"/>
    </row>
    <row r="359" spans="4:11" x14ac:dyDescent="0.2">
      <c r="D359" s="21" t="s">
        <v>748</v>
      </c>
      <c r="E359" s="9" t="s">
        <v>370</v>
      </c>
      <c r="F359" s="9">
        <v>0.90740740740740744</v>
      </c>
      <c r="G359" s="14">
        <f t="shared" si="19"/>
        <v>558.25518518518527</v>
      </c>
      <c r="H359" s="12">
        <f t="shared" si="20"/>
        <v>6.5825518518518527</v>
      </c>
      <c r="I359" s="12"/>
      <c r="J359" s="12"/>
      <c r="K359" s="12"/>
    </row>
    <row r="360" spans="4:11" x14ac:dyDescent="0.2">
      <c r="D360" s="21" t="s">
        <v>749</v>
      </c>
      <c r="E360" s="9" t="s">
        <v>371</v>
      </c>
      <c r="F360" s="9">
        <v>0.88829151732377531</v>
      </c>
      <c r="G360" s="14">
        <f t="shared" ref="G360:G391" si="21">(F360*$B$8)</f>
        <v>546.49470728793312</v>
      </c>
      <c r="H360" s="12">
        <f t="shared" ref="H360:H391" si="22">(G360+100)/100</f>
        <v>6.4649470728793315</v>
      </c>
      <c r="I360" s="12"/>
      <c r="J360" s="12"/>
      <c r="K360" s="12"/>
    </row>
    <row r="361" spans="4:11" x14ac:dyDescent="0.2">
      <c r="D361" s="21" t="s">
        <v>750</v>
      </c>
      <c r="E361" s="9" t="s">
        <v>372</v>
      </c>
      <c r="F361" s="9">
        <v>0.9360812425328553</v>
      </c>
      <c r="G361" s="14">
        <f t="shared" si="21"/>
        <v>575.89590203106332</v>
      </c>
      <c r="H361" s="12">
        <f t="shared" si="22"/>
        <v>6.7589590203106331</v>
      </c>
      <c r="I361" s="12"/>
      <c r="J361" s="12"/>
      <c r="K361" s="12"/>
    </row>
    <row r="362" spans="4:11" x14ac:dyDescent="0.2">
      <c r="D362" s="21" t="s">
        <v>751</v>
      </c>
      <c r="E362" s="9" t="s">
        <v>373</v>
      </c>
      <c r="F362" s="9">
        <v>0.88829151732377531</v>
      </c>
      <c r="G362" s="14">
        <f t="shared" si="21"/>
        <v>546.49470728793312</v>
      </c>
      <c r="H362" s="12">
        <f t="shared" si="22"/>
        <v>6.4649470728793315</v>
      </c>
      <c r="I362" s="12"/>
      <c r="J362" s="12"/>
      <c r="K362" s="12"/>
    </row>
    <row r="363" spans="4:11" x14ac:dyDescent="0.2">
      <c r="D363" s="21" t="s">
        <v>752</v>
      </c>
      <c r="E363" s="9" t="s">
        <v>374</v>
      </c>
      <c r="F363" s="9">
        <v>0.81660692951015523</v>
      </c>
      <c r="G363" s="14">
        <f t="shared" si="21"/>
        <v>502.39291517323772</v>
      </c>
      <c r="H363" s="12">
        <f t="shared" si="22"/>
        <v>6.0239291517323776</v>
      </c>
      <c r="I363" s="12"/>
      <c r="J363" s="12"/>
      <c r="K363" s="12"/>
    </row>
    <row r="364" spans="4:11" x14ac:dyDescent="0.2">
      <c r="D364" s="21" t="s">
        <v>753</v>
      </c>
      <c r="E364" s="9" t="s">
        <v>375</v>
      </c>
      <c r="F364" s="9">
        <v>0.86140979689366781</v>
      </c>
      <c r="G364" s="14">
        <f t="shared" si="21"/>
        <v>529.95653524492229</v>
      </c>
      <c r="H364" s="12">
        <f t="shared" si="22"/>
        <v>6.299565352449223</v>
      </c>
      <c r="I364" s="12"/>
      <c r="J364" s="12"/>
      <c r="K364" s="12"/>
    </row>
    <row r="365" spans="4:11" x14ac:dyDescent="0.2">
      <c r="D365" s="21" t="s">
        <v>754</v>
      </c>
      <c r="E365" s="9" t="s">
        <v>376</v>
      </c>
      <c r="F365" s="9">
        <v>0.8984468339307049</v>
      </c>
      <c r="G365" s="14">
        <f t="shared" si="21"/>
        <v>552.74246117084829</v>
      </c>
      <c r="H365" s="12">
        <f t="shared" si="22"/>
        <v>6.5274246117084829</v>
      </c>
      <c r="I365" s="12"/>
      <c r="J365" s="12"/>
      <c r="K365" s="12"/>
    </row>
    <row r="366" spans="4:11" x14ac:dyDescent="0.2">
      <c r="D366" s="21" t="s">
        <v>755</v>
      </c>
      <c r="E366" s="9" t="s">
        <v>377</v>
      </c>
      <c r="F366" s="9">
        <v>0.81481481481481477</v>
      </c>
      <c r="G366" s="14">
        <f t="shared" si="21"/>
        <v>501.29037037037034</v>
      </c>
      <c r="H366" s="12">
        <f t="shared" si="22"/>
        <v>6.012903703703703</v>
      </c>
      <c r="I366" s="12"/>
      <c r="J366" s="12"/>
      <c r="K366" s="12"/>
    </row>
    <row r="367" spans="4:11" x14ac:dyDescent="0.2">
      <c r="D367" s="21" t="s">
        <v>756</v>
      </c>
      <c r="E367" s="9" t="s">
        <v>378</v>
      </c>
      <c r="F367" s="9">
        <v>0.81660692951015523</v>
      </c>
      <c r="G367" s="14">
        <f t="shared" si="21"/>
        <v>502.39291517323772</v>
      </c>
      <c r="H367" s="12">
        <f t="shared" si="22"/>
        <v>6.0239291517323776</v>
      </c>
      <c r="I367" s="12"/>
      <c r="J367" s="12"/>
      <c r="K367" s="12"/>
    </row>
    <row r="368" spans="4:11" x14ac:dyDescent="0.2">
      <c r="D368" s="21" t="s">
        <v>757</v>
      </c>
      <c r="E368" s="9" t="s">
        <v>379</v>
      </c>
      <c r="F368" s="9">
        <v>0.93428912783751494</v>
      </c>
      <c r="G368" s="14">
        <f t="shared" si="21"/>
        <v>574.79335722819599</v>
      </c>
      <c r="H368" s="12">
        <f t="shared" si="22"/>
        <v>6.7479335722819602</v>
      </c>
      <c r="I368" s="12"/>
      <c r="J368" s="12"/>
      <c r="K368" s="12"/>
    </row>
    <row r="369" spans="4:11" x14ac:dyDescent="0.2">
      <c r="D369" s="21" t="s">
        <v>758</v>
      </c>
      <c r="E369" s="9" t="s">
        <v>380</v>
      </c>
      <c r="F369" s="9">
        <v>1.106332138590203</v>
      </c>
      <c r="G369" s="14">
        <f t="shared" si="21"/>
        <v>680.63765830346472</v>
      </c>
      <c r="H369" s="12">
        <f t="shared" si="22"/>
        <v>7.8063765830346474</v>
      </c>
      <c r="I369" s="12"/>
      <c r="J369" s="12"/>
      <c r="K369" s="12"/>
    </row>
    <row r="370" spans="4:11" x14ac:dyDescent="0.2">
      <c r="D370" s="21" t="s">
        <v>759</v>
      </c>
      <c r="E370" s="9" t="s">
        <v>381</v>
      </c>
      <c r="F370" s="9">
        <v>0.83034647550776586</v>
      </c>
      <c r="G370" s="14">
        <f t="shared" si="21"/>
        <v>510.84575866188771</v>
      </c>
      <c r="H370" s="12">
        <f t="shared" si="22"/>
        <v>6.1084575866188766</v>
      </c>
      <c r="I370" s="12"/>
      <c r="J370" s="12"/>
      <c r="K370" s="12"/>
    </row>
    <row r="371" spans="4:11" x14ac:dyDescent="0.2">
      <c r="D371" s="21" t="s">
        <v>760</v>
      </c>
      <c r="E371" s="9" t="s">
        <v>382</v>
      </c>
      <c r="F371" s="9">
        <v>0.8637992831541218</v>
      </c>
      <c r="G371" s="14">
        <f t="shared" si="21"/>
        <v>531.42659498207888</v>
      </c>
      <c r="H371" s="12">
        <f t="shared" si="22"/>
        <v>6.3142659498207889</v>
      </c>
      <c r="I371" s="12"/>
      <c r="J371" s="12"/>
      <c r="K371" s="12"/>
    </row>
    <row r="372" spans="4:11" x14ac:dyDescent="0.2">
      <c r="D372" s="21" t="s">
        <v>761</v>
      </c>
      <c r="E372" s="9" t="s">
        <v>383</v>
      </c>
      <c r="F372" s="9">
        <v>0.82437275985663083</v>
      </c>
      <c r="G372" s="14">
        <f t="shared" si="21"/>
        <v>507.17060931899647</v>
      </c>
      <c r="H372" s="12">
        <f t="shared" si="22"/>
        <v>6.071706093189964</v>
      </c>
      <c r="I372" s="12"/>
      <c r="J372" s="12"/>
      <c r="K372" s="12"/>
    </row>
    <row r="373" spans="4:11" x14ac:dyDescent="0.2">
      <c r="D373" s="21" t="s">
        <v>762</v>
      </c>
      <c r="E373" s="9" t="s">
        <v>384</v>
      </c>
      <c r="F373" s="9">
        <v>0.80645161290322576</v>
      </c>
      <c r="G373" s="14">
        <f t="shared" si="21"/>
        <v>496.14516129032256</v>
      </c>
      <c r="H373" s="12">
        <f t="shared" si="22"/>
        <v>5.9614516129032253</v>
      </c>
      <c r="I373" s="12"/>
      <c r="J373" s="12"/>
      <c r="K373" s="12"/>
    </row>
    <row r="374" spans="4:11" x14ac:dyDescent="0.2">
      <c r="D374" s="21" t="s">
        <v>763</v>
      </c>
      <c r="E374" s="9" t="s">
        <v>385</v>
      </c>
      <c r="F374" s="9">
        <v>0.83094384707287927</v>
      </c>
      <c r="G374" s="14">
        <f t="shared" si="21"/>
        <v>511.2132735961768</v>
      </c>
      <c r="H374" s="12">
        <f t="shared" si="22"/>
        <v>6.1121327359617679</v>
      </c>
      <c r="I374" s="12"/>
      <c r="J374" s="12"/>
      <c r="K374" s="12"/>
    </row>
    <row r="375" spans="4:11" x14ac:dyDescent="0.2">
      <c r="D375" s="21" t="s">
        <v>764</v>
      </c>
      <c r="E375" s="9" t="s">
        <v>386</v>
      </c>
      <c r="F375" s="9">
        <v>0.94802867383512535</v>
      </c>
      <c r="G375" s="14">
        <f t="shared" si="21"/>
        <v>583.24620071684581</v>
      </c>
      <c r="H375" s="12">
        <f t="shared" si="22"/>
        <v>6.8324620071684583</v>
      </c>
      <c r="I375" s="12"/>
      <c r="J375" s="12"/>
      <c r="K375" s="12"/>
    </row>
    <row r="376" spans="4:11" x14ac:dyDescent="0.2">
      <c r="D376" s="21" t="s">
        <v>765</v>
      </c>
      <c r="E376" s="9" t="s">
        <v>387</v>
      </c>
      <c r="F376" s="9">
        <v>1.1463560334528076</v>
      </c>
      <c r="G376" s="14">
        <f t="shared" si="21"/>
        <v>705.26115890083634</v>
      </c>
      <c r="H376" s="12">
        <f t="shared" si="22"/>
        <v>8.0526115890083627</v>
      </c>
      <c r="I376" s="12"/>
      <c r="J376" s="12"/>
      <c r="K376" s="12"/>
    </row>
    <row r="377" spans="4:11" x14ac:dyDescent="0.2">
      <c r="D377" s="21" t="s">
        <v>766</v>
      </c>
      <c r="E377" s="9" t="s">
        <v>388</v>
      </c>
      <c r="F377" s="9">
        <v>0.80346475507765824</v>
      </c>
      <c r="G377" s="14">
        <f t="shared" si="21"/>
        <v>494.30758661887694</v>
      </c>
      <c r="H377" s="12">
        <f t="shared" si="22"/>
        <v>5.943075866188769</v>
      </c>
      <c r="I377" s="12"/>
      <c r="J377" s="12"/>
      <c r="K377" s="12"/>
    </row>
    <row r="378" spans="4:11" x14ac:dyDescent="0.2">
      <c r="D378" s="21" t="s">
        <v>767</v>
      </c>
      <c r="E378" s="9" t="s">
        <v>389</v>
      </c>
      <c r="F378" s="9">
        <v>0.81003584229390679</v>
      </c>
      <c r="G378" s="14">
        <f t="shared" si="21"/>
        <v>498.35025089605733</v>
      </c>
      <c r="H378" s="12">
        <f t="shared" si="22"/>
        <v>5.9835025089605729</v>
      </c>
      <c r="I378" s="12"/>
      <c r="J378" s="12"/>
      <c r="K378" s="12"/>
    </row>
    <row r="379" spans="4:11" x14ac:dyDescent="0.2">
      <c r="D379" s="21" t="s">
        <v>768</v>
      </c>
      <c r="E379" s="9" t="s">
        <v>390</v>
      </c>
      <c r="F379" s="9">
        <v>0.8715651135005974</v>
      </c>
      <c r="G379" s="14">
        <f t="shared" si="21"/>
        <v>536.20428912783757</v>
      </c>
      <c r="H379" s="12">
        <f t="shared" si="22"/>
        <v>6.3620428912783753</v>
      </c>
      <c r="I379" s="12"/>
      <c r="J379" s="12"/>
      <c r="K379" s="12"/>
    </row>
    <row r="380" spans="4:11" x14ac:dyDescent="0.2">
      <c r="D380" s="21" t="s">
        <v>769</v>
      </c>
      <c r="E380" s="9" t="s">
        <v>391</v>
      </c>
      <c r="F380" s="9">
        <v>0.90442054958183993</v>
      </c>
      <c r="G380" s="14">
        <f t="shared" si="21"/>
        <v>556.41761051373953</v>
      </c>
      <c r="H380" s="12">
        <f t="shared" si="22"/>
        <v>6.5641761051373955</v>
      </c>
      <c r="I380" s="12"/>
      <c r="J380" s="12"/>
      <c r="K380" s="12"/>
    </row>
    <row r="381" spans="4:11" x14ac:dyDescent="0.2">
      <c r="D381" s="21" t="s">
        <v>770</v>
      </c>
      <c r="E381" s="9" t="s">
        <v>392</v>
      </c>
      <c r="F381" s="9">
        <v>0.85304659498207891</v>
      </c>
      <c r="G381" s="14">
        <f t="shared" si="21"/>
        <v>524.81132616487457</v>
      </c>
      <c r="H381" s="12">
        <f t="shared" si="22"/>
        <v>6.2481132616487454</v>
      </c>
      <c r="I381" s="12"/>
      <c r="J381" s="12"/>
      <c r="K381" s="12"/>
    </row>
    <row r="382" spans="4:11" x14ac:dyDescent="0.2">
      <c r="D382" s="21" t="s">
        <v>771</v>
      </c>
      <c r="E382" s="9" t="s">
        <v>393</v>
      </c>
      <c r="F382" s="9">
        <v>0.93727598566308246</v>
      </c>
      <c r="G382" s="14">
        <f t="shared" si="21"/>
        <v>576.63093189964161</v>
      </c>
      <c r="H382" s="12">
        <f t="shared" si="22"/>
        <v>6.7663093189964165</v>
      </c>
      <c r="I382" s="12"/>
      <c r="J382" s="12"/>
      <c r="K382" s="12"/>
    </row>
    <row r="383" spans="4:11" x14ac:dyDescent="0.2">
      <c r="D383" s="21" t="s">
        <v>772</v>
      </c>
      <c r="E383" s="9" t="s">
        <v>394</v>
      </c>
      <c r="F383" s="9">
        <v>0.87096774193548387</v>
      </c>
      <c r="G383" s="14">
        <f t="shared" si="21"/>
        <v>535.83677419354842</v>
      </c>
      <c r="H383" s="12">
        <f t="shared" si="22"/>
        <v>6.358367741935484</v>
      </c>
      <c r="I383" s="12"/>
      <c r="J383" s="12"/>
      <c r="K383" s="12"/>
    </row>
    <row r="384" spans="4:11" x14ac:dyDescent="0.2">
      <c r="D384" s="21" t="s">
        <v>773</v>
      </c>
      <c r="E384" s="9" t="s">
        <v>395</v>
      </c>
      <c r="F384" s="9">
        <v>0.89545997610513739</v>
      </c>
      <c r="G384" s="14">
        <f t="shared" si="21"/>
        <v>550.90488649940266</v>
      </c>
      <c r="H384" s="12">
        <f t="shared" si="22"/>
        <v>6.5090488649940266</v>
      </c>
      <c r="I384" s="12"/>
      <c r="J384" s="12"/>
      <c r="K384" s="12"/>
    </row>
    <row r="385" spans="3:17" x14ac:dyDescent="0.2">
      <c r="D385" s="21" t="s">
        <v>774</v>
      </c>
      <c r="E385" s="9" t="s">
        <v>396</v>
      </c>
      <c r="F385" s="9">
        <v>0.88829151732377531</v>
      </c>
      <c r="G385" s="14">
        <f t="shared" si="21"/>
        <v>546.49470728793312</v>
      </c>
      <c r="H385" s="12">
        <f t="shared" si="22"/>
        <v>6.4649470728793315</v>
      </c>
      <c r="I385" s="12"/>
      <c r="J385" s="12"/>
      <c r="K385" s="12"/>
    </row>
    <row r="386" spans="3:17" x14ac:dyDescent="0.2">
      <c r="D386" s="21" t="s">
        <v>775</v>
      </c>
      <c r="E386" s="9" t="s">
        <v>397</v>
      </c>
      <c r="F386" s="9">
        <v>0.75507765830346474</v>
      </c>
      <c r="G386" s="14">
        <f t="shared" si="21"/>
        <v>464.5388769414576</v>
      </c>
      <c r="H386" s="12">
        <f t="shared" si="22"/>
        <v>5.6453887694145761</v>
      </c>
      <c r="I386" s="12"/>
      <c r="J386" s="12"/>
      <c r="K386" s="12"/>
    </row>
    <row r="387" spans="3:17" x14ac:dyDescent="0.2">
      <c r="D387" s="21" t="s">
        <v>776</v>
      </c>
      <c r="E387" s="9" t="s">
        <v>398</v>
      </c>
      <c r="F387" s="9">
        <v>0.86618876941457579</v>
      </c>
      <c r="G387" s="14">
        <f t="shared" si="21"/>
        <v>532.89665471923536</v>
      </c>
      <c r="H387" s="12">
        <f t="shared" si="22"/>
        <v>6.328966547192354</v>
      </c>
      <c r="I387" s="12"/>
      <c r="J387" s="12"/>
      <c r="K387" s="12"/>
    </row>
    <row r="388" spans="3:17" x14ac:dyDescent="0.2">
      <c r="D388" s="21" t="s">
        <v>777</v>
      </c>
      <c r="E388" s="9" t="s">
        <v>399</v>
      </c>
      <c r="F388" s="9">
        <v>0.84946236559139776</v>
      </c>
      <c r="G388" s="14">
        <f t="shared" si="21"/>
        <v>522.6062365591398</v>
      </c>
      <c r="H388" s="12">
        <f t="shared" si="22"/>
        <v>6.2260623655913978</v>
      </c>
      <c r="I388" s="12"/>
      <c r="J388" s="12"/>
      <c r="K388" s="12"/>
    </row>
    <row r="389" spans="3:17" x14ac:dyDescent="0.2">
      <c r="D389" s="21" t="s">
        <v>778</v>
      </c>
      <c r="E389" s="9" t="s">
        <v>400</v>
      </c>
      <c r="F389" s="9">
        <v>0.99103942652329746</v>
      </c>
      <c r="G389" s="14">
        <f t="shared" si="21"/>
        <v>609.70727598566305</v>
      </c>
      <c r="H389" s="12">
        <f t="shared" si="22"/>
        <v>7.0970727598566308</v>
      </c>
      <c r="I389" s="12"/>
      <c r="J389" s="12"/>
      <c r="K389" s="12"/>
    </row>
    <row r="390" spans="3:17" x14ac:dyDescent="0.2">
      <c r="D390" s="21" t="s">
        <v>779</v>
      </c>
      <c r="E390" s="9" t="s">
        <v>401</v>
      </c>
      <c r="F390" s="9">
        <v>0.86439665471923521</v>
      </c>
      <c r="G390" s="14">
        <f t="shared" si="21"/>
        <v>531.79410991636792</v>
      </c>
      <c r="H390" s="12">
        <f t="shared" si="22"/>
        <v>6.3179410991636793</v>
      </c>
      <c r="I390" s="12"/>
      <c r="J390" s="12"/>
      <c r="K390" s="12"/>
    </row>
    <row r="391" spans="3:17" x14ac:dyDescent="0.2">
      <c r="D391" s="21" t="s">
        <v>780</v>
      </c>
      <c r="E391" s="9" t="s">
        <v>402</v>
      </c>
      <c r="F391" s="9">
        <v>0.80227001194743131</v>
      </c>
      <c r="G391" s="14">
        <f t="shared" si="21"/>
        <v>493.5725567502987</v>
      </c>
      <c r="H391" s="12">
        <f t="shared" si="22"/>
        <v>5.9357255675029865</v>
      </c>
      <c r="I391" s="12"/>
      <c r="J391" s="12"/>
      <c r="K391" s="12"/>
    </row>
    <row r="392" spans="3:17" x14ac:dyDescent="0.2">
      <c r="D392" s="21" t="s">
        <v>781</v>
      </c>
      <c r="E392" s="9" t="s">
        <v>403</v>
      </c>
      <c r="F392" s="9">
        <v>0.82915173237753892</v>
      </c>
      <c r="G392" s="14">
        <f t="shared" ref="G392:G399" si="23">(F392*$B$8)</f>
        <v>510.11072879330953</v>
      </c>
      <c r="H392" s="12">
        <f t="shared" ref="H392:H455" si="24">(G392+100)/100</f>
        <v>6.1011072879330959</v>
      </c>
      <c r="I392" s="12"/>
      <c r="J392" s="12"/>
      <c r="K392" s="12"/>
    </row>
    <row r="393" spans="3:17" x14ac:dyDescent="0.2">
      <c r="D393" s="21" t="s">
        <v>782</v>
      </c>
      <c r="E393" s="9" t="s">
        <v>404</v>
      </c>
      <c r="F393" s="9">
        <v>0.84408602150537637</v>
      </c>
      <c r="G393" s="14">
        <f t="shared" si="23"/>
        <v>519.2986021505377</v>
      </c>
      <c r="H393" s="12">
        <f t="shared" si="24"/>
        <v>6.1929860215053774</v>
      </c>
      <c r="I393" s="12"/>
      <c r="J393" s="12"/>
      <c r="K393" s="12"/>
    </row>
    <row r="394" spans="3:17" x14ac:dyDescent="0.2">
      <c r="D394" s="21" t="s">
        <v>783</v>
      </c>
      <c r="E394" s="9" t="s">
        <v>405</v>
      </c>
      <c r="F394" s="9">
        <v>1.063321385902031</v>
      </c>
      <c r="G394" s="14">
        <f t="shared" si="23"/>
        <v>654.17658303464748</v>
      </c>
      <c r="H394" s="12">
        <f t="shared" si="24"/>
        <v>7.541765830346475</v>
      </c>
      <c r="I394" s="12"/>
      <c r="J394" s="12"/>
      <c r="K394" s="12"/>
    </row>
    <row r="395" spans="3:17" x14ac:dyDescent="0.2">
      <c r="D395" s="21" t="s">
        <v>784</v>
      </c>
      <c r="E395" s="9" t="s">
        <v>406</v>
      </c>
      <c r="F395" s="9">
        <v>1.1875746714456392</v>
      </c>
      <c r="G395" s="14">
        <f t="shared" si="23"/>
        <v>730.61968936678625</v>
      </c>
      <c r="H395" s="12">
        <f t="shared" si="24"/>
        <v>8.3061968936678632</v>
      </c>
      <c r="I395" s="12"/>
      <c r="J395" s="12"/>
      <c r="K395" s="12"/>
    </row>
    <row r="396" spans="3:17" x14ac:dyDescent="0.2">
      <c r="D396" s="21" t="s">
        <v>785</v>
      </c>
      <c r="E396" s="9" t="s">
        <v>407</v>
      </c>
      <c r="F396" s="9">
        <v>0.77897252090800484</v>
      </c>
      <c r="G396" s="14">
        <f t="shared" si="23"/>
        <v>479.23947431302275</v>
      </c>
      <c r="H396" s="12">
        <f t="shared" si="24"/>
        <v>5.7923947431302283</v>
      </c>
      <c r="I396" s="12"/>
      <c r="J396" s="12"/>
      <c r="K396" s="12"/>
    </row>
    <row r="397" spans="3:17" x14ac:dyDescent="0.2">
      <c r="D397" s="21" t="s">
        <v>786</v>
      </c>
      <c r="E397" s="9" t="s">
        <v>408</v>
      </c>
      <c r="F397" s="9">
        <v>0.78853046594982079</v>
      </c>
      <c r="G397" s="14">
        <f t="shared" si="23"/>
        <v>485.11971326164877</v>
      </c>
      <c r="H397" s="12">
        <f t="shared" si="24"/>
        <v>5.8511971326164876</v>
      </c>
      <c r="I397" s="12"/>
      <c r="J397" s="12"/>
      <c r="K397" s="12"/>
    </row>
    <row r="398" spans="3:17" x14ac:dyDescent="0.2">
      <c r="D398" s="21" t="s">
        <v>787</v>
      </c>
      <c r="E398" s="9" t="s">
        <v>409</v>
      </c>
      <c r="F398" s="9">
        <v>0.89008363201911589</v>
      </c>
      <c r="G398" s="14">
        <f t="shared" si="23"/>
        <v>547.59725209080045</v>
      </c>
      <c r="H398" s="12">
        <f t="shared" si="24"/>
        <v>6.4759725209080043</v>
      </c>
      <c r="I398" s="12"/>
      <c r="J398" s="12"/>
      <c r="K398" s="12"/>
    </row>
    <row r="399" spans="3:17" x14ac:dyDescent="0.2">
      <c r="D399" s="21" t="s">
        <v>788</v>
      </c>
      <c r="E399" s="9" t="s">
        <v>410</v>
      </c>
      <c r="F399" s="9">
        <v>0.87813620071684584</v>
      </c>
      <c r="G399" s="14">
        <f t="shared" si="23"/>
        <v>540.24695340501796</v>
      </c>
      <c r="H399" s="12">
        <f t="shared" si="24"/>
        <v>6.40246953405018</v>
      </c>
      <c r="I399" s="12"/>
    </row>
    <row r="400" spans="3:17" x14ac:dyDescent="0.2">
      <c r="C400" s="24">
        <v>2014</v>
      </c>
      <c r="D400" s="21" t="s">
        <v>789</v>
      </c>
      <c r="E400" s="9" t="s">
        <v>225</v>
      </c>
      <c r="F400" s="9">
        <v>0.91133299999999995</v>
      </c>
      <c r="G400" s="14">
        <f>(F400*$B$9)</f>
        <v>570.00233818000004</v>
      </c>
      <c r="H400" s="12">
        <f t="shared" si="24"/>
        <v>6.7000233818000003</v>
      </c>
      <c r="I400" s="12"/>
      <c r="P400" s="25"/>
      <c r="Q400" s="25"/>
    </row>
    <row r="401" spans="4:17" x14ac:dyDescent="0.2">
      <c r="D401" s="21" t="s">
        <v>790</v>
      </c>
      <c r="E401" s="9" t="s">
        <v>226</v>
      </c>
      <c r="F401" s="9">
        <v>0.76864399999999999</v>
      </c>
      <c r="G401" s="14">
        <f t="shared" ref="G401:G464" si="25">(F401*$B$9)</f>
        <v>480.75607624000003</v>
      </c>
      <c r="H401" s="12">
        <f t="shared" si="24"/>
        <v>5.8075607624000005</v>
      </c>
      <c r="I401" s="12"/>
      <c r="P401" s="25"/>
      <c r="Q401" s="28"/>
    </row>
    <row r="402" spans="4:17" x14ac:dyDescent="0.2">
      <c r="D402" s="21" t="s">
        <v>791</v>
      </c>
      <c r="E402" s="9" t="s">
        <v>227</v>
      </c>
      <c r="F402" s="9">
        <v>0.88490899999999995</v>
      </c>
      <c r="G402" s="14">
        <f t="shared" si="25"/>
        <v>553.47518314000001</v>
      </c>
      <c r="H402" s="12">
        <f t="shared" si="24"/>
        <v>6.5347518314000004</v>
      </c>
      <c r="I402" s="12"/>
      <c r="P402" s="25"/>
      <c r="Q402" s="25"/>
    </row>
    <row r="403" spans="4:17" x14ac:dyDescent="0.2">
      <c r="D403" s="21" t="s">
        <v>792</v>
      </c>
      <c r="E403" s="9" t="s">
        <v>15</v>
      </c>
      <c r="F403" s="9">
        <v>0.85965899999999995</v>
      </c>
      <c r="G403" s="14">
        <f t="shared" si="25"/>
        <v>537.68231814000001</v>
      </c>
      <c r="H403" s="12">
        <f t="shared" si="24"/>
        <v>6.3768231813999998</v>
      </c>
      <c r="I403" s="12"/>
      <c r="P403" s="25"/>
      <c r="Q403" s="25"/>
    </row>
    <row r="404" spans="4:17" x14ac:dyDescent="0.2">
      <c r="D404" s="21" t="s">
        <v>793</v>
      </c>
      <c r="E404" s="9" t="s">
        <v>413</v>
      </c>
      <c r="F404" s="9">
        <v>0.85965899999999995</v>
      </c>
      <c r="G404" s="14">
        <f t="shared" si="25"/>
        <v>537.68231814000001</v>
      </c>
      <c r="H404" s="12">
        <f t="shared" si="24"/>
        <v>6.3768231813999998</v>
      </c>
      <c r="I404" s="12"/>
      <c r="P404" s="25"/>
      <c r="Q404" s="25"/>
    </row>
    <row r="405" spans="4:17" x14ac:dyDescent="0.2">
      <c r="D405" s="21" t="s">
        <v>794</v>
      </c>
      <c r="E405" s="9" t="s">
        <v>16</v>
      </c>
      <c r="F405" s="9">
        <v>0.87257799999999996</v>
      </c>
      <c r="G405" s="14">
        <f t="shared" si="25"/>
        <v>545.76263588000006</v>
      </c>
      <c r="H405" s="12">
        <f t="shared" si="24"/>
        <v>6.4576263588000007</v>
      </c>
      <c r="I405" s="12"/>
      <c r="P405" s="25"/>
      <c r="Q405" s="25"/>
    </row>
    <row r="406" spans="4:17" x14ac:dyDescent="0.2">
      <c r="D406" s="21" t="s">
        <v>795</v>
      </c>
      <c r="E406" s="9" t="s">
        <v>228</v>
      </c>
      <c r="F406" s="9">
        <v>1.1021730000000001</v>
      </c>
      <c r="G406" s="14">
        <f t="shared" si="25"/>
        <v>689.36512458000004</v>
      </c>
      <c r="H406" s="12">
        <f t="shared" si="24"/>
        <v>7.8936512458000001</v>
      </c>
      <c r="I406" s="12"/>
      <c r="P406" s="25"/>
      <c r="Q406" s="25"/>
    </row>
    <row r="407" spans="4:17" x14ac:dyDescent="0.2">
      <c r="D407" s="21" t="s">
        <v>796</v>
      </c>
      <c r="E407" s="9" t="s">
        <v>229</v>
      </c>
      <c r="F407" s="9">
        <v>0.87727500000000003</v>
      </c>
      <c r="G407" s="14">
        <f t="shared" si="25"/>
        <v>548.70042150000006</v>
      </c>
      <c r="H407" s="12">
        <f t="shared" si="24"/>
        <v>6.4870042150000007</v>
      </c>
      <c r="I407" s="12"/>
      <c r="P407" s="25"/>
      <c r="Q407" s="25"/>
    </row>
    <row r="408" spans="4:17" x14ac:dyDescent="0.2">
      <c r="D408" s="21" t="s">
        <v>797</v>
      </c>
      <c r="E408" s="9" t="s">
        <v>17</v>
      </c>
      <c r="F408" s="9">
        <v>0.87727500000000003</v>
      </c>
      <c r="G408" s="14">
        <f t="shared" si="25"/>
        <v>548.70042150000006</v>
      </c>
      <c r="H408" s="12">
        <f t="shared" si="24"/>
        <v>6.4870042150000007</v>
      </c>
      <c r="I408" s="12"/>
      <c r="P408" s="25"/>
      <c r="Q408" s="25"/>
    </row>
    <row r="409" spans="4:17" x14ac:dyDescent="0.2">
      <c r="D409" s="21" t="s">
        <v>798</v>
      </c>
      <c r="E409" s="9" t="s">
        <v>230</v>
      </c>
      <c r="F409" s="9">
        <v>0.855549</v>
      </c>
      <c r="G409" s="14">
        <f t="shared" si="25"/>
        <v>535.11167754000007</v>
      </c>
      <c r="H409" s="12">
        <f t="shared" si="24"/>
        <v>6.3511167754000004</v>
      </c>
      <c r="I409" s="12"/>
      <c r="P409" s="25"/>
      <c r="Q409" s="25"/>
    </row>
    <row r="410" spans="4:17" x14ac:dyDescent="0.2">
      <c r="D410" s="21" t="s">
        <v>799</v>
      </c>
      <c r="E410" s="9" t="s">
        <v>231</v>
      </c>
      <c r="F410" s="9">
        <v>0.84086899999999998</v>
      </c>
      <c r="G410" s="14">
        <f t="shared" si="25"/>
        <v>525.92992474000005</v>
      </c>
      <c r="H410" s="12">
        <f t="shared" si="24"/>
        <v>6.2592992474000004</v>
      </c>
      <c r="I410" s="12"/>
      <c r="P410" s="25"/>
      <c r="Q410" s="25"/>
    </row>
    <row r="411" spans="4:17" x14ac:dyDescent="0.2">
      <c r="D411" s="21" t="s">
        <v>800</v>
      </c>
      <c r="E411" s="9" t="s">
        <v>232</v>
      </c>
      <c r="F411" s="9">
        <v>0.81444499999999997</v>
      </c>
      <c r="G411" s="14">
        <f t="shared" si="25"/>
        <v>509.40276970000002</v>
      </c>
      <c r="H411" s="12">
        <f t="shared" si="24"/>
        <v>6.0940276970000005</v>
      </c>
      <c r="I411" s="12"/>
      <c r="P411" s="25"/>
      <c r="Q411" s="25"/>
    </row>
    <row r="412" spans="4:17" x14ac:dyDescent="0.2">
      <c r="D412" s="21" t="s">
        <v>801</v>
      </c>
      <c r="E412" s="9" t="s">
        <v>233</v>
      </c>
      <c r="F412" s="9">
        <v>0.83382299999999998</v>
      </c>
      <c r="G412" s="14">
        <f t="shared" si="25"/>
        <v>521.52293357999997</v>
      </c>
      <c r="H412" s="12">
        <f t="shared" si="24"/>
        <v>6.2152293358000001</v>
      </c>
      <c r="I412" s="12"/>
      <c r="P412" s="25"/>
      <c r="Q412" s="25"/>
    </row>
    <row r="413" spans="4:17" x14ac:dyDescent="0.2">
      <c r="D413" s="21" t="s">
        <v>802</v>
      </c>
      <c r="E413" s="9" t="s">
        <v>234</v>
      </c>
      <c r="F413" s="9">
        <v>0.94538999999999995</v>
      </c>
      <c r="G413" s="14">
        <f t="shared" si="25"/>
        <v>591.30362939999998</v>
      </c>
      <c r="H413" s="12">
        <f t="shared" si="24"/>
        <v>6.9130362939999994</v>
      </c>
      <c r="I413" s="12"/>
      <c r="P413" s="25"/>
      <c r="Q413" s="25"/>
    </row>
    <row r="414" spans="4:17" x14ac:dyDescent="0.2">
      <c r="D414" s="21" t="s">
        <v>803</v>
      </c>
      <c r="E414" s="9" t="s">
        <v>235</v>
      </c>
      <c r="F414" s="9">
        <v>0.95419799999999999</v>
      </c>
      <c r="G414" s="14">
        <f t="shared" si="25"/>
        <v>596.81268108000006</v>
      </c>
      <c r="H414" s="12">
        <f t="shared" si="24"/>
        <v>6.9681268108000003</v>
      </c>
      <c r="I414" s="12"/>
      <c r="P414" s="25"/>
      <c r="Q414" s="25"/>
    </row>
    <row r="415" spans="4:17" x14ac:dyDescent="0.2">
      <c r="D415" s="21" t="s">
        <v>804</v>
      </c>
      <c r="E415" s="9" t="s">
        <v>236</v>
      </c>
      <c r="F415" s="9">
        <v>0.96241900000000002</v>
      </c>
      <c r="G415" s="14">
        <f t="shared" si="25"/>
        <v>601.95458774000008</v>
      </c>
      <c r="H415" s="12">
        <f t="shared" si="24"/>
        <v>7.0195458774000006</v>
      </c>
      <c r="I415" s="12"/>
      <c r="P415" s="25"/>
      <c r="Q415" s="25"/>
    </row>
    <row r="416" spans="4:17" x14ac:dyDescent="0.2">
      <c r="D416" s="21" t="s">
        <v>805</v>
      </c>
      <c r="E416" s="9" t="s">
        <v>237</v>
      </c>
      <c r="F416" s="9">
        <v>1.0311220000000001</v>
      </c>
      <c r="G416" s="14">
        <f t="shared" si="25"/>
        <v>644.9255661200001</v>
      </c>
      <c r="H416" s="12">
        <f t="shared" si="24"/>
        <v>7.4492556612000014</v>
      </c>
      <c r="I416" s="12"/>
      <c r="P416" s="25"/>
      <c r="Q416" s="25"/>
    </row>
    <row r="417" spans="4:17" x14ac:dyDescent="0.2">
      <c r="D417" s="21" t="s">
        <v>806</v>
      </c>
      <c r="E417" s="9" t="s">
        <v>238</v>
      </c>
      <c r="F417" s="9">
        <v>0.87610100000000002</v>
      </c>
      <c r="G417" s="14">
        <f t="shared" si="25"/>
        <v>547.96613146000004</v>
      </c>
      <c r="H417" s="12">
        <f t="shared" si="24"/>
        <v>6.4796613146000004</v>
      </c>
      <c r="I417" s="12"/>
      <c r="P417" s="25"/>
      <c r="Q417" s="25"/>
    </row>
    <row r="418" spans="4:17" x14ac:dyDescent="0.2">
      <c r="D418" s="21" t="s">
        <v>807</v>
      </c>
      <c r="E418" s="9" t="s">
        <v>239</v>
      </c>
      <c r="F418" s="9">
        <v>0.84497900000000004</v>
      </c>
      <c r="G418" s="14">
        <f t="shared" si="25"/>
        <v>528.50056534000009</v>
      </c>
      <c r="H418" s="12">
        <f t="shared" si="24"/>
        <v>6.2850056534000007</v>
      </c>
      <c r="I418" s="12"/>
      <c r="P418" s="25"/>
      <c r="Q418" s="25"/>
    </row>
    <row r="419" spans="4:17" x14ac:dyDescent="0.2">
      <c r="D419" s="21" t="s">
        <v>808</v>
      </c>
      <c r="E419" s="9" t="s">
        <v>240</v>
      </c>
      <c r="F419" s="9">
        <v>0.93423400000000001</v>
      </c>
      <c r="G419" s="14">
        <f t="shared" si="25"/>
        <v>584.32599764000008</v>
      </c>
      <c r="H419" s="12">
        <f t="shared" si="24"/>
        <v>6.8432599764000006</v>
      </c>
      <c r="I419" s="12"/>
      <c r="P419" s="25"/>
      <c r="Q419" s="25"/>
    </row>
    <row r="420" spans="4:17" x14ac:dyDescent="0.2">
      <c r="D420" s="21" t="s">
        <v>809</v>
      </c>
      <c r="E420" s="9" t="s">
        <v>241</v>
      </c>
      <c r="F420" s="9">
        <v>0.880799</v>
      </c>
      <c r="G420" s="14">
        <f t="shared" si="25"/>
        <v>550.90454254000008</v>
      </c>
      <c r="H420" s="12">
        <f t="shared" si="24"/>
        <v>6.509045425400001</v>
      </c>
      <c r="I420" s="12"/>
      <c r="P420" s="25"/>
      <c r="Q420" s="25"/>
    </row>
    <row r="421" spans="4:17" x14ac:dyDescent="0.2">
      <c r="D421" s="21" t="s">
        <v>810</v>
      </c>
      <c r="E421" s="9" t="s">
        <v>242</v>
      </c>
      <c r="F421" s="9">
        <v>0.94362900000000005</v>
      </c>
      <c r="G421" s="14">
        <f t="shared" si="25"/>
        <v>590.20219434000012</v>
      </c>
      <c r="H421" s="12">
        <f t="shared" si="24"/>
        <v>6.9020219434000012</v>
      </c>
      <c r="I421" s="12"/>
      <c r="P421" s="25"/>
      <c r="Q421" s="25"/>
    </row>
    <row r="422" spans="4:17" x14ac:dyDescent="0.2">
      <c r="D422" s="21" t="s">
        <v>811</v>
      </c>
      <c r="E422" s="9" t="s">
        <v>243</v>
      </c>
      <c r="F422" s="9">
        <v>0.78567200000000004</v>
      </c>
      <c r="G422" s="14">
        <f t="shared" si="25"/>
        <v>491.40640912000003</v>
      </c>
      <c r="H422" s="12">
        <f t="shared" si="24"/>
        <v>5.9140640912000002</v>
      </c>
      <c r="I422" s="12"/>
      <c r="P422" s="25"/>
      <c r="Q422" s="25"/>
    </row>
    <row r="423" spans="4:17" x14ac:dyDescent="0.2">
      <c r="D423" s="21" t="s">
        <v>812</v>
      </c>
      <c r="E423" s="9" t="s">
        <v>244</v>
      </c>
      <c r="F423" s="9">
        <v>0.87962399999999996</v>
      </c>
      <c r="G423" s="14">
        <f t="shared" si="25"/>
        <v>550.16962704000002</v>
      </c>
      <c r="H423" s="12">
        <f t="shared" si="24"/>
        <v>6.5016962704000001</v>
      </c>
      <c r="I423" s="12"/>
      <c r="P423" s="25"/>
      <c r="Q423" s="25"/>
    </row>
    <row r="424" spans="4:17" x14ac:dyDescent="0.2">
      <c r="D424" s="21" t="s">
        <v>813</v>
      </c>
      <c r="E424" s="9" t="s">
        <v>245</v>
      </c>
      <c r="F424" s="9">
        <v>0.82442700000000002</v>
      </c>
      <c r="G424" s="14">
        <f t="shared" si="25"/>
        <v>515.64611142000001</v>
      </c>
      <c r="H424" s="12">
        <f t="shared" si="24"/>
        <v>6.1564611141999999</v>
      </c>
      <c r="I424" s="12"/>
      <c r="P424" s="25"/>
      <c r="Q424" s="25"/>
    </row>
    <row r="425" spans="4:17" x14ac:dyDescent="0.2">
      <c r="D425" s="21" t="s">
        <v>814</v>
      </c>
      <c r="E425" s="9" t="s">
        <v>246</v>
      </c>
      <c r="F425" s="9">
        <v>0.77745200000000003</v>
      </c>
      <c r="G425" s="14">
        <f t="shared" si="25"/>
        <v>486.26512792000005</v>
      </c>
      <c r="H425" s="12">
        <f t="shared" si="24"/>
        <v>5.8626512792000005</v>
      </c>
      <c r="I425" s="12"/>
      <c r="P425" s="25"/>
      <c r="Q425" s="25"/>
    </row>
    <row r="426" spans="4:17" x14ac:dyDescent="0.2">
      <c r="D426" s="21" t="s">
        <v>815</v>
      </c>
      <c r="E426" s="9" t="s">
        <v>247</v>
      </c>
      <c r="F426" s="9">
        <v>0.78802099999999997</v>
      </c>
      <c r="G426" s="14">
        <f t="shared" si="25"/>
        <v>492.87561466</v>
      </c>
      <c r="H426" s="12">
        <f t="shared" si="24"/>
        <v>5.9287561465999996</v>
      </c>
      <c r="I426" s="12"/>
      <c r="P426" s="25"/>
      <c r="Q426" s="25"/>
    </row>
    <row r="427" spans="4:17" x14ac:dyDescent="0.2">
      <c r="D427" s="21" t="s">
        <v>816</v>
      </c>
      <c r="E427" s="9" t="s">
        <v>248</v>
      </c>
      <c r="F427" s="9">
        <v>0.74045799999999995</v>
      </c>
      <c r="G427" s="14">
        <f t="shared" si="25"/>
        <v>463.12686067999999</v>
      </c>
      <c r="H427" s="12">
        <f t="shared" si="24"/>
        <v>5.6312686067999991</v>
      </c>
      <c r="I427" s="12"/>
      <c r="P427" s="25"/>
      <c r="Q427" s="25"/>
    </row>
    <row r="428" spans="4:17" x14ac:dyDescent="0.2">
      <c r="D428" s="21" t="s">
        <v>817</v>
      </c>
      <c r="E428" s="9" t="s">
        <v>249</v>
      </c>
      <c r="F428" s="9">
        <v>1.0076339999999999</v>
      </c>
      <c r="G428" s="14">
        <f t="shared" si="25"/>
        <v>630.23476163999999</v>
      </c>
      <c r="H428" s="12">
        <f t="shared" si="24"/>
        <v>7.3023476163999996</v>
      </c>
      <c r="I428" s="12"/>
      <c r="P428" s="25"/>
      <c r="Q428" s="25"/>
    </row>
    <row r="429" spans="4:17" x14ac:dyDescent="0.2">
      <c r="D429" s="21" t="s">
        <v>818</v>
      </c>
      <c r="E429" s="9" t="s">
        <v>250</v>
      </c>
      <c r="F429" s="9">
        <v>1.1344689999999999</v>
      </c>
      <c r="G429" s="14">
        <f t="shared" si="25"/>
        <v>709.56498074000001</v>
      </c>
      <c r="H429" s="12">
        <f t="shared" si="24"/>
        <v>8.095649807400001</v>
      </c>
      <c r="I429" s="12"/>
      <c r="P429" s="25"/>
      <c r="Q429" s="25"/>
    </row>
    <row r="430" spans="4:17" x14ac:dyDescent="0.2">
      <c r="D430" s="21" t="s">
        <v>819</v>
      </c>
      <c r="E430" s="9" t="s">
        <v>251</v>
      </c>
      <c r="F430" s="9">
        <v>0.77392799999999995</v>
      </c>
      <c r="G430" s="14">
        <f t="shared" si="25"/>
        <v>484.06100687999998</v>
      </c>
      <c r="H430" s="12">
        <f t="shared" si="24"/>
        <v>5.8406100687999993</v>
      </c>
      <c r="I430" s="12"/>
      <c r="P430" s="25"/>
      <c r="Q430" s="25"/>
    </row>
    <row r="431" spans="4:17" x14ac:dyDescent="0.2">
      <c r="D431" s="21" t="s">
        <v>820</v>
      </c>
      <c r="E431" s="9" t="s">
        <v>252</v>
      </c>
      <c r="F431" s="9">
        <v>0.86142099999999999</v>
      </c>
      <c r="G431" s="14">
        <f t="shared" si="25"/>
        <v>538.78437866000002</v>
      </c>
      <c r="H431" s="12">
        <f t="shared" si="24"/>
        <v>6.3878437866000004</v>
      </c>
      <c r="I431" s="12"/>
      <c r="P431" s="25"/>
      <c r="Q431" s="25"/>
    </row>
    <row r="432" spans="4:17" x14ac:dyDescent="0.2">
      <c r="D432" s="21" t="s">
        <v>821</v>
      </c>
      <c r="E432" s="9" t="s">
        <v>253</v>
      </c>
      <c r="F432" s="9">
        <v>0.836171</v>
      </c>
      <c r="G432" s="14">
        <f t="shared" si="25"/>
        <v>522.99151366000001</v>
      </c>
      <c r="H432" s="12">
        <f t="shared" si="24"/>
        <v>6.2299151365999998</v>
      </c>
      <c r="I432" s="12"/>
      <c r="P432" s="25"/>
      <c r="Q432" s="25"/>
    </row>
    <row r="433" spans="4:17" x14ac:dyDescent="0.2">
      <c r="D433" s="21" t="s">
        <v>822</v>
      </c>
      <c r="E433" s="9" t="s">
        <v>254</v>
      </c>
      <c r="F433" s="9">
        <v>0.87727500000000003</v>
      </c>
      <c r="G433" s="14">
        <f t="shared" si="25"/>
        <v>548.70042150000006</v>
      </c>
      <c r="H433" s="12">
        <f t="shared" si="24"/>
        <v>6.4870042150000007</v>
      </c>
      <c r="I433" s="12"/>
      <c r="P433" s="25"/>
      <c r="Q433" s="25"/>
    </row>
    <row r="434" spans="4:17" x14ac:dyDescent="0.2">
      <c r="D434" s="21" t="s">
        <v>823</v>
      </c>
      <c r="E434" s="9" t="s">
        <v>255</v>
      </c>
      <c r="F434" s="9">
        <v>0.76159699999999997</v>
      </c>
      <c r="G434" s="14">
        <f t="shared" si="25"/>
        <v>476.34845962000003</v>
      </c>
      <c r="H434" s="12">
        <f t="shared" si="24"/>
        <v>5.7634845962000005</v>
      </c>
      <c r="I434" s="12"/>
      <c r="P434" s="25"/>
      <c r="Q434" s="25"/>
    </row>
    <row r="435" spans="4:17" x14ac:dyDescent="0.2">
      <c r="D435" s="21" t="s">
        <v>824</v>
      </c>
      <c r="E435" s="9" t="s">
        <v>256</v>
      </c>
      <c r="F435" s="9">
        <v>0.88432200000000005</v>
      </c>
      <c r="G435" s="14">
        <f t="shared" si="25"/>
        <v>553.10803812000006</v>
      </c>
      <c r="H435" s="12">
        <f t="shared" si="24"/>
        <v>6.5310803812000007</v>
      </c>
      <c r="I435" s="12"/>
      <c r="P435" s="25"/>
      <c r="Q435" s="25"/>
    </row>
    <row r="436" spans="4:17" x14ac:dyDescent="0.2">
      <c r="D436" s="21" t="s">
        <v>825</v>
      </c>
      <c r="E436" s="9" t="s">
        <v>217</v>
      </c>
      <c r="F436" s="9">
        <v>0.98062199999999999</v>
      </c>
      <c r="G436" s="14">
        <f t="shared" si="25"/>
        <v>613.33983612000009</v>
      </c>
      <c r="H436" s="12">
        <f t="shared" si="24"/>
        <v>7.1333983612000011</v>
      </c>
      <c r="I436" s="12"/>
      <c r="P436" s="25"/>
      <c r="Q436" s="25"/>
    </row>
    <row r="437" spans="4:17" x14ac:dyDescent="0.2">
      <c r="D437" s="21" t="s">
        <v>826</v>
      </c>
      <c r="E437" s="9" t="s">
        <v>216</v>
      </c>
      <c r="F437" s="9">
        <v>1.0487379999999999</v>
      </c>
      <c r="G437" s="14">
        <f t="shared" si="25"/>
        <v>655.94366948000004</v>
      </c>
      <c r="H437" s="12">
        <f t="shared" si="24"/>
        <v>7.5594366948000005</v>
      </c>
      <c r="I437" s="12"/>
      <c r="P437" s="25"/>
      <c r="Q437" s="25"/>
    </row>
    <row r="438" spans="4:17" x14ac:dyDescent="0.2">
      <c r="D438" s="21" t="s">
        <v>827</v>
      </c>
      <c r="E438" s="9" t="s">
        <v>215</v>
      </c>
      <c r="F438" s="9">
        <v>0.96594199999999997</v>
      </c>
      <c r="G438" s="14">
        <f t="shared" si="25"/>
        <v>604.15808332000006</v>
      </c>
      <c r="H438" s="12">
        <f t="shared" si="24"/>
        <v>7.0415808332000003</v>
      </c>
      <c r="I438" s="12"/>
      <c r="P438" s="25"/>
      <c r="Q438" s="25"/>
    </row>
    <row r="439" spans="4:17" x14ac:dyDescent="0.2">
      <c r="D439" s="21" t="s">
        <v>828</v>
      </c>
      <c r="E439" s="9" t="s">
        <v>257</v>
      </c>
      <c r="F439" s="9">
        <v>0.91544300000000001</v>
      </c>
      <c r="G439" s="14">
        <f t="shared" si="25"/>
        <v>572.57297878000008</v>
      </c>
      <c r="H439" s="12">
        <f t="shared" si="24"/>
        <v>6.7257297878000006</v>
      </c>
      <c r="I439" s="12"/>
      <c r="P439" s="25"/>
      <c r="Q439" s="25"/>
    </row>
    <row r="440" spans="4:17" x14ac:dyDescent="0.2">
      <c r="D440" s="21" t="s">
        <v>829</v>
      </c>
      <c r="E440" s="9" t="s">
        <v>258</v>
      </c>
      <c r="F440" s="9">
        <v>0.99882599999999999</v>
      </c>
      <c r="G440" s="14">
        <f t="shared" si="25"/>
        <v>624.72570996000002</v>
      </c>
      <c r="H440" s="12">
        <f t="shared" si="24"/>
        <v>7.2472570996000005</v>
      </c>
      <c r="I440" s="12"/>
      <c r="P440" s="25"/>
      <c r="Q440" s="25"/>
    </row>
    <row r="441" spans="4:17" x14ac:dyDescent="0.2">
      <c r="D441" s="21" t="s">
        <v>830</v>
      </c>
      <c r="E441" s="9" t="s">
        <v>259</v>
      </c>
      <c r="F441" s="9">
        <v>1.2407520000000001</v>
      </c>
      <c r="G441" s="14">
        <f t="shared" si="25"/>
        <v>776.04074592000006</v>
      </c>
      <c r="H441" s="12">
        <f t="shared" si="24"/>
        <v>8.7604074592000014</v>
      </c>
      <c r="I441" s="12"/>
      <c r="P441" s="25"/>
      <c r="Q441" s="25"/>
    </row>
    <row r="442" spans="4:17" x14ac:dyDescent="0.2">
      <c r="D442" s="21" t="s">
        <v>831</v>
      </c>
      <c r="E442" s="9" t="s">
        <v>260</v>
      </c>
      <c r="F442" s="9">
        <v>0.80622400000000005</v>
      </c>
      <c r="G442" s="14">
        <f t="shared" si="25"/>
        <v>504.26086304000006</v>
      </c>
      <c r="H442" s="12">
        <f t="shared" si="24"/>
        <v>6.0426086304000002</v>
      </c>
      <c r="I442" s="12"/>
      <c r="P442" s="25"/>
      <c r="Q442" s="25"/>
    </row>
    <row r="443" spans="4:17" x14ac:dyDescent="0.2">
      <c r="D443" s="21" t="s">
        <v>832</v>
      </c>
      <c r="E443" s="9" t="s">
        <v>261</v>
      </c>
      <c r="F443" s="9">
        <v>0.84732799999999997</v>
      </c>
      <c r="G443" s="14">
        <f t="shared" si="25"/>
        <v>529.96977088000006</v>
      </c>
      <c r="H443" s="12">
        <f t="shared" si="24"/>
        <v>6.2996977088000001</v>
      </c>
      <c r="I443" s="12"/>
      <c r="P443" s="25"/>
      <c r="Q443" s="25"/>
    </row>
    <row r="444" spans="4:17" x14ac:dyDescent="0.2">
      <c r="D444" s="21" t="s">
        <v>833</v>
      </c>
      <c r="E444" s="9" t="s">
        <v>262</v>
      </c>
      <c r="F444" s="9">
        <v>0.87727500000000003</v>
      </c>
      <c r="G444" s="14">
        <f t="shared" si="25"/>
        <v>548.70042150000006</v>
      </c>
      <c r="H444" s="12">
        <f t="shared" si="24"/>
        <v>6.4870042150000007</v>
      </c>
      <c r="I444" s="12"/>
      <c r="P444" s="25"/>
      <c r="Q444" s="25"/>
    </row>
    <row r="445" spans="4:17" x14ac:dyDescent="0.2">
      <c r="D445" s="21" t="s">
        <v>834</v>
      </c>
      <c r="E445" s="9" t="s">
        <v>263</v>
      </c>
      <c r="F445" s="9">
        <v>1.0041100000000001</v>
      </c>
      <c r="G445" s="14">
        <f t="shared" si="25"/>
        <v>628.03064060000008</v>
      </c>
      <c r="H445" s="12">
        <f t="shared" si="24"/>
        <v>7.2803064060000011</v>
      </c>
      <c r="I445" s="12"/>
      <c r="P445" s="25"/>
      <c r="Q445" s="25"/>
    </row>
    <row r="446" spans="4:17" x14ac:dyDescent="0.2">
      <c r="D446" s="21" t="s">
        <v>835</v>
      </c>
      <c r="E446" s="9" t="s">
        <v>264</v>
      </c>
      <c r="F446" s="9">
        <v>0.97886099999999998</v>
      </c>
      <c r="G446" s="14">
        <f t="shared" si="25"/>
        <v>612.23840106</v>
      </c>
      <c r="H446" s="12">
        <f t="shared" si="24"/>
        <v>7.1223840106000003</v>
      </c>
      <c r="I446" s="12"/>
      <c r="P446" s="25"/>
      <c r="Q446" s="25"/>
    </row>
    <row r="447" spans="4:17" x14ac:dyDescent="0.2">
      <c r="D447" s="21" t="s">
        <v>836</v>
      </c>
      <c r="E447" s="9" t="s">
        <v>265</v>
      </c>
      <c r="F447" s="9">
        <v>0.91368199999999999</v>
      </c>
      <c r="G447" s="14">
        <f t="shared" si="25"/>
        <v>571.47154372</v>
      </c>
      <c r="H447" s="12">
        <f t="shared" si="24"/>
        <v>6.7147154371999997</v>
      </c>
      <c r="I447" s="12"/>
      <c r="P447" s="25"/>
      <c r="Q447" s="25"/>
    </row>
    <row r="448" spans="4:17" x14ac:dyDescent="0.2">
      <c r="D448" s="21" t="s">
        <v>837</v>
      </c>
      <c r="E448" s="9" t="s">
        <v>266</v>
      </c>
      <c r="F448" s="9">
        <v>0.88432200000000005</v>
      </c>
      <c r="G448" s="14">
        <f t="shared" si="25"/>
        <v>553.10803812000006</v>
      </c>
      <c r="H448" s="12">
        <f t="shared" si="24"/>
        <v>6.5310803812000007</v>
      </c>
      <c r="I448" s="12"/>
      <c r="P448" s="25"/>
      <c r="Q448" s="25"/>
    </row>
    <row r="449" spans="4:17" x14ac:dyDescent="0.2">
      <c r="D449" s="21" t="s">
        <v>838</v>
      </c>
      <c r="E449" s="9" t="s">
        <v>267</v>
      </c>
      <c r="F449" s="9">
        <v>0.795068</v>
      </c>
      <c r="G449" s="14">
        <f t="shared" si="25"/>
        <v>497.28323128000005</v>
      </c>
      <c r="H449" s="12">
        <f t="shared" si="24"/>
        <v>5.9728323128000014</v>
      </c>
      <c r="I449" s="12"/>
      <c r="P449" s="25"/>
      <c r="Q449" s="25"/>
    </row>
    <row r="450" spans="4:17" x14ac:dyDescent="0.2">
      <c r="D450" s="21" t="s">
        <v>839</v>
      </c>
      <c r="E450" s="9" t="s">
        <v>268</v>
      </c>
      <c r="F450" s="9">
        <v>0.92014099999999999</v>
      </c>
      <c r="G450" s="14">
        <f t="shared" si="25"/>
        <v>575.51138986000001</v>
      </c>
      <c r="H450" s="12">
        <f t="shared" si="24"/>
        <v>6.7551138986000003</v>
      </c>
      <c r="I450" s="12"/>
      <c r="P450" s="25"/>
      <c r="Q450" s="25"/>
    </row>
    <row r="451" spans="4:17" x14ac:dyDescent="0.2">
      <c r="D451" s="21" t="s">
        <v>840</v>
      </c>
      <c r="E451" s="9" t="s">
        <v>269</v>
      </c>
      <c r="F451" s="9">
        <v>0.88725799999999999</v>
      </c>
      <c r="G451" s="14">
        <f t="shared" si="25"/>
        <v>554.94438867999997</v>
      </c>
      <c r="H451" s="12">
        <f t="shared" si="24"/>
        <v>6.5494438867999998</v>
      </c>
      <c r="I451" s="12"/>
      <c r="P451" s="25"/>
      <c r="Q451" s="25"/>
    </row>
    <row r="452" spans="4:17" x14ac:dyDescent="0.2">
      <c r="D452" s="21" t="s">
        <v>841</v>
      </c>
      <c r="E452" s="9" t="s">
        <v>270</v>
      </c>
      <c r="F452" s="9">
        <v>1.0340579999999999</v>
      </c>
      <c r="G452" s="14">
        <f t="shared" si="25"/>
        <v>646.76191668000001</v>
      </c>
      <c r="H452" s="12">
        <f t="shared" si="24"/>
        <v>7.4676191668000005</v>
      </c>
      <c r="I452" s="12"/>
      <c r="P452" s="25"/>
      <c r="Q452" s="25"/>
    </row>
    <row r="453" spans="4:17" x14ac:dyDescent="0.2">
      <c r="D453" s="21" t="s">
        <v>842</v>
      </c>
      <c r="E453" s="9" t="s">
        <v>271</v>
      </c>
      <c r="F453" s="9">
        <v>0.86377000000000004</v>
      </c>
      <c r="G453" s="14">
        <f t="shared" si="25"/>
        <v>540.25358420000009</v>
      </c>
      <c r="H453" s="12">
        <f t="shared" si="24"/>
        <v>6.4025358420000007</v>
      </c>
      <c r="I453" s="12"/>
      <c r="P453" s="25"/>
      <c r="Q453" s="25"/>
    </row>
    <row r="454" spans="4:17" x14ac:dyDescent="0.2">
      <c r="D454" s="21" t="s">
        <v>843</v>
      </c>
      <c r="E454" s="9" t="s">
        <v>272</v>
      </c>
      <c r="F454" s="9">
        <v>0.87727500000000003</v>
      </c>
      <c r="G454" s="14">
        <f t="shared" si="25"/>
        <v>548.70042150000006</v>
      </c>
      <c r="H454" s="12">
        <f t="shared" si="24"/>
        <v>6.4870042150000007</v>
      </c>
      <c r="I454" s="12"/>
      <c r="P454" s="25"/>
      <c r="Q454" s="25"/>
    </row>
    <row r="455" spans="4:17" x14ac:dyDescent="0.2">
      <c r="D455" s="21" t="s">
        <v>844</v>
      </c>
      <c r="E455" s="9" t="s">
        <v>273</v>
      </c>
      <c r="F455" s="9">
        <v>0.77510299999999999</v>
      </c>
      <c r="G455" s="14">
        <f t="shared" si="25"/>
        <v>484.79592238000004</v>
      </c>
      <c r="H455" s="12">
        <f t="shared" si="24"/>
        <v>5.8479592238000011</v>
      </c>
      <c r="I455" s="12"/>
      <c r="P455" s="25"/>
      <c r="Q455" s="25"/>
    </row>
    <row r="456" spans="4:17" x14ac:dyDescent="0.2">
      <c r="D456" s="21" t="s">
        <v>845</v>
      </c>
      <c r="E456" s="9" t="s">
        <v>23</v>
      </c>
      <c r="F456" s="9">
        <v>0.84850300000000001</v>
      </c>
      <c r="G456" s="14">
        <f t="shared" si="25"/>
        <v>530.70468638</v>
      </c>
      <c r="H456" s="12">
        <f t="shared" ref="H456:H519" si="26">(G456+100)/100</f>
        <v>6.3070468638000001</v>
      </c>
      <c r="I456" s="12"/>
      <c r="P456" s="25"/>
      <c r="Q456" s="25"/>
    </row>
    <row r="457" spans="4:17" x14ac:dyDescent="0.2">
      <c r="D457" s="21" t="s">
        <v>846</v>
      </c>
      <c r="E457" s="9" t="s">
        <v>21</v>
      </c>
      <c r="F457" s="9">
        <v>0.89019400000000004</v>
      </c>
      <c r="G457" s="14">
        <f t="shared" si="25"/>
        <v>556.78073924</v>
      </c>
      <c r="H457" s="12">
        <f t="shared" si="26"/>
        <v>6.5678073923999998</v>
      </c>
      <c r="I457" s="12"/>
      <c r="P457" s="25"/>
      <c r="Q457" s="25"/>
    </row>
    <row r="458" spans="4:17" x14ac:dyDescent="0.2">
      <c r="D458" s="21" t="s">
        <v>847</v>
      </c>
      <c r="E458" s="9" t="s">
        <v>22</v>
      </c>
      <c r="F458" s="9">
        <v>1</v>
      </c>
      <c r="G458" s="14">
        <f t="shared" si="25"/>
        <v>625.46</v>
      </c>
      <c r="H458" s="12">
        <f t="shared" si="26"/>
        <v>7.2545999999999999</v>
      </c>
      <c r="I458" s="12"/>
      <c r="P458" s="25"/>
      <c r="Q458" s="25"/>
    </row>
    <row r="459" spans="4:17" x14ac:dyDescent="0.2">
      <c r="D459" s="21" t="s">
        <v>848</v>
      </c>
      <c r="E459" s="9" t="s">
        <v>20</v>
      </c>
      <c r="F459" s="9">
        <v>0.93423400000000001</v>
      </c>
      <c r="G459" s="14">
        <f t="shared" si="25"/>
        <v>584.32599764000008</v>
      </c>
      <c r="H459" s="12">
        <f t="shared" si="26"/>
        <v>6.8432599764000006</v>
      </c>
      <c r="I459" s="12"/>
      <c r="P459" s="25"/>
      <c r="Q459" s="25"/>
    </row>
    <row r="460" spans="4:17" x14ac:dyDescent="0.2">
      <c r="D460" s="21" t="s">
        <v>849</v>
      </c>
      <c r="E460" s="9" t="s">
        <v>19</v>
      </c>
      <c r="F460" s="9">
        <v>0.89019400000000004</v>
      </c>
      <c r="G460" s="14">
        <f t="shared" si="25"/>
        <v>556.78073924</v>
      </c>
      <c r="H460" s="12">
        <f t="shared" si="26"/>
        <v>6.5678073923999998</v>
      </c>
      <c r="I460" s="12"/>
      <c r="P460" s="25"/>
      <c r="Q460" s="25"/>
    </row>
    <row r="461" spans="4:17" x14ac:dyDescent="0.2">
      <c r="D461" s="21" t="s">
        <v>850</v>
      </c>
      <c r="E461" s="9" t="s">
        <v>274</v>
      </c>
      <c r="F461" s="9">
        <v>0.78860799999999998</v>
      </c>
      <c r="G461" s="14">
        <f t="shared" si="25"/>
        <v>493.24275968000001</v>
      </c>
      <c r="H461" s="12">
        <f t="shared" si="26"/>
        <v>5.9324275968000002</v>
      </c>
      <c r="I461" s="12"/>
      <c r="P461" s="25"/>
      <c r="Q461" s="25"/>
    </row>
    <row r="462" spans="4:17" x14ac:dyDescent="0.2">
      <c r="D462" s="21" t="s">
        <v>851</v>
      </c>
      <c r="E462" s="9" t="s">
        <v>275</v>
      </c>
      <c r="F462" s="9">
        <v>0.78449800000000003</v>
      </c>
      <c r="G462" s="14">
        <f t="shared" si="25"/>
        <v>490.67211908000007</v>
      </c>
      <c r="H462" s="12">
        <f t="shared" si="26"/>
        <v>5.9067211908000017</v>
      </c>
      <c r="I462" s="12"/>
      <c r="P462" s="25"/>
      <c r="Q462" s="25"/>
    </row>
    <row r="463" spans="4:17" x14ac:dyDescent="0.2">
      <c r="D463" s="21" t="s">
        <v>852</v>
      </c>
      <c r="E463" s="9" t="s">
        <v>276</v>
      </c>
      <c r="F463" s="9">
        <v>1.03993</v>
      </c>
      <c r="G463" s="14">
        <f t="shared" si="25"/>
        <v>650.43461780000007</v>
      </c>
      <c r="H463" s="12">
        <f t="shared" si="26"/>
        <v>7.5043461780000005</v>
      </c>
      <c r="I463" s="12"/>
      <c r="P463" s="25"/>
      <c r="Q463" s="25"/>
    </row>
    <row r="464" spans="4:17" x14ac:dyDescent="0.2">
      <c r="D464" s="21" t="s">
        <v>853</v>
      </c>
      <c r="E464" s="9" t="s">
        <v>277</v>
      </c>
      <c r="F464" s="9">
        <v>0.92483899999999997</v>
      </c>
      <c r="G464" s="14">
        <f t="shared" si="25"/>
        <v>578.44980094000005</v>
      </c>
      <c r="H464" s="12">
        <f t="shared" si="26"/>
        <v>6.7844980094</v>
      </c>
      <c r="I464" s="12"/>
      <c r="P464" s="25"/>
      <c r="Q464" s="25"/>
    </row>
    <row r="465" spans="4:17" x14ac:dyDescent="0.2">
      <c r="D465" s="21" t="s">
        <v>854</v>
      </c>
      <c r="E465" s="9" t="s">
        <v>278</v>
      </c>
      <c r="F465" s="9">
        <v>0.82677599999999996</v>
      </c>
      <c r="G465" s="14">
        <f t="shared" ref="G465:G528" si="27">(F465*$B$9)</f>
        <v>517.11531695999997</v>
      </c>
      <c r="H465" s="12">
        <f t="shared" si="26"/>
        <v>6.1711531696000002</v>
      </c>
      <c r="I465" s="12"/>
      <c r="P465" s="25"/>
      <c r="Q465" s="25"/>
    </row>
    <row r="466" spans="4:17" x14ac:dyDescent="0.2">
      <c r="D466" s="21" t="s">
        <v>855</v>
      </c>
      <c r="E466" s="9" t="s">
        <v>279</v>
      </c>
      <c r="F466" s="9">
        <v>0.78860799999999998</v>
      </c>
      <c r="G466" s="14">
        <f t="shared" si="27"/>
        <v>493.24275968000001</v>
      </c>
      <c r="H466" s="12">
        <f t="shared" si="26"/>
        <v>5.9324275968000002</v>
      </c>
      <c r="I466" s="12"/>
      <c r="P466" s="25"/>
      <c r="Q466" s="25"/>
    </row>
    <row r="467" spans="4:17" x14ac:dyDescent="0.2">
      <c r="D467" s="21" t="s">
        <v>856</v>
      </c>
      <c r="E467" s="9" t="s">
        <v>280</v>
      </c>
      <c r="F467" s="9">
        <v>0.91015900000000005</v>
      </c>
      <c r="G467" s="14">
        <f t="shared" si="27"/>
        <v>569.26804814000002</v>
      </c>
      <c r="H467" s="12">
        <f t="shared" si="26"/>
        <v>6.6926804814</v>
      </c>
      <c r="I467" s="12"/>
      <c r="P467" s="25"/>
      <c r="Q467" s="25"/>
    </row>
    <row r="468" spans="4:17" x14ac:dyDescent="0.2">
      <c r="D468" s="21" t="s">
        <v>857</v>
      </c>
      <c r="E468" s="9" t="s">
        <v>281</v>
      </c>
      <c r="F468" s="9">
        <v>0.85319999999999996</v>
      </c>
      <c r="G468" s="14">
        <f t="shared" si="27"/>
        <v>533.642472</v>
      </c>
      <c r="H468" s="12">
        <f t="shared" si="26"/>
        <v>6.3364247200000001</v>
      </c>
      <c r="I468" s="12"/>
      <c r="P468" s="25"/>
      <c r="Q468" s="25"/>
    </row>
    <row r="469" spans="4:17" x14ac:dyDescent="0.2">
      <c r="D469" s="21" t="s">
        <v>858</v>
      </c>
      <c r="E469" s="9" t="s">
        <v>282</v>
      </c>
      <c r="F469" s="9">
        <v>0.83323499999999995</v>
      </c>
      <c r="G469" s="14">
        <f t="shared" si="27"/>
        <v>521.15516309999998</v>
      </c>
      <c r="H469" s="12">
        <f t="shared" si="26"/>
        <v>6.2115516309999999</v>
      </c>
      <c r="I469" s="12"/>
      <c r="P469" s="25"/>
      <c r="Q469" s="25"/>
    </row>
    <row r="470" spans="4:17" x14ac:dyDescent="0.2">
      <c r="D470" s="21" t="s">
        <v>859</v>
      </c>
      <c r="E470" s="9" t="s">
        <v>283</v>
      </c>
      <c r="F470" s="9">
        <v>1.059307</v>
      </c>
      <c r="G470" s="14">
        <f t="shared" si="27"/>
        <v>662.55415621999998</v>
      </c>
      <c r="H470" s="12">
        <f t="shared" si="26"/>
        <v>7.6255415621999996</v>
      </c>
      <c r="I470" s="12"/>
      <c r="P470" s="25"/>
      <c r="Q470" s="25"/>
    </row>
    <row r="471" spans="4:17" x14ac:dyDescent="0.2">
      <c r="D471" s="21" t="s">
        <v>860</v>
      </c>
      <c r="E471" s="9" t="s">
        <v>284</v>
      </c>
      <c r="F471" s="9">
        <v>0.80505000000000004</v>
      </c>
      <c r="G471" s="14">
        <f t="shared" si="27"/>
        <v>503.52657300000004</v>
      </c>
      <c r="H471" s="12">
        <f t="shared" si="26"/>
        <v>6.0352657300000008</v>
      </c>
      <c r="I471" s="12"/>
      <c r="P471" s="25"/>
      <c r="Q471" s="25"/>
    </row>
    <row r="472" spans="4:17" x14ac:dyDescent="0.2">
      <c r="D472" s="21" t="s">
        <v>861</v>
      </c>
      <c r="E472" s="9" t="s">
        <v>285</v>
      </c>
      <c r="F472" s="9">
        <v>0.92307700000000004</v>
      </c>
      <c r="G472" s="14">
        <f t="shared" si="27"/>
        <v>577.34774042000004</v>
      </c>
      <c r="H472" s="12">
        <f t="shared" si="26"/>
        <v>6.7734774042000003</v>
      </c>
      <c r="I472" s="12"/>
      <c r="P472" s="25"/>
      <c r="Q472" s="25"/>
    </row>
    <row r="473" spans="4:17" x14ac:dyDescent="0.2">
      <c r="D473" s="21" t="s">
        <v>862</v>
      </c>
      <c r="E473" s="9" t="s">
        <v>286</v>
      </c>
      <c r="F473" s="9">
        <v>0.95889599999999997</v>
      </c>
      <c r="G473" s="14">
        <f t="shared" si="27"/>
        <v>599.75109215999998</v>
      </c>
      <c r="H473" s="12">
        <f t="shared" si="26"/>
        <v>6.9975109216</v>
      </c>
      <c r="I473" s="12"/>
      <c r="P473" s="25"/>
      <c r="Q473" s="25"/>
    </row>
    <row r="474" spans="4:17" x14ac:dyDescent="0.2">
      <c r="D474" s="21" t="s">
        <v>863</v>
      </c>
      <c r="E474" s="9" t="s">
        <v>287</v>
      </c>
      <c r="F474" s="9">
        <v>0.99412800000000001</v>
      </c>
      <c r="G474" s="14">
        <f t="shared" si="27"/>
        <v>621.78729888000009</v>
      </c>
      <c r="H474" s="12">
        <f t="shared" si="26"/>
        <v>7.2178729888000008</v>
      </c>
      <c r="I474" s="12"/>
      <c r="P474" s="25"/>
      <c r="Q474" s="25"/>
    </row>
    <row r="475" spans="4:17" x14ac:dyDescent="0.2">
      <c r="D475" s="21" t="s">
        <v>864</v>
      </c>
      <c r="E475" s="9" t="s">
        <v>288</v>
      </c>
      <c r="F475" s="9">
        <v>0.90017599999999998</v>
      </c>
      <c r="G475" s="14">
        <f t="shared" si="27"/>
        <v>563.02408095999999</v>
      </c>
      <c r="H475" s="12">
        <f t="shared" si="26"/>
        <v>6.6302408096000001</v>
      </c>
      <c r="I475" s="12"/>
      <c r="P475" s="25"/>
      <c r="Q475" s="25"/>
    </row>
    <row r="476" spans="4:17" x14ac:dyDescent="0.2">
      <c r="D476" s="21" t="s">
        <v>865</v>
      </c>
      <c r="E476" s="9" t="s">
        <v>289</v>
      </c>
      <c r="F476" s="9">
        <v>0.79271899999999995</v>
      </c>
      <c r="G476" s="14">
        <f t="shared" si="27"/>
        <v>495.81402573999998</v>
      </c>
      <c r="H476" s="12">
        <f t="shared" si="26"/>
        <v>5.9581402574000002</v>
      </c>
      <c r="I476" s="12"/>
      <c r="P476" s="25"/>
      <c r="Q476" s="25"/>
    </row>
    <row r="477" spans="4:17" x14ac:dyDescent="0.2">
      <c r="D477" s="21" t="s">
        <v>866</v>
      </c>
      <c r="E477" s="9" t="s">
        <v>290</v>
      </c>
      <c r="F477" s="9">
        <v>0.84439200000000003</v>
      </c>
      <c r="G477" s="14">
        <f t="shared" si="27"/>
        <v>528.13342032000003</v>
      </c>
      <c r="H477" s="12">
        <f t="shared" si="26"/>
        <v>6.2813342032000001</v>
      </c>
      <c r="I477" s="12"/>
      <c r="P477" s="25"/>
      <c r="Q477" s="25"/>
    </row>
    <row r="478" spans="4:17" x14ac:dyDescent="0.2">
      <c r="D478" s="21" t="s">
        <v>867</v>
      </c>
      <c r="E478" s="9" t="s">
        <v>291</v>
      </c>
      <c r="F478" s="9">
        <v>0.87022900000000003</v>
      </c>
      <c r="G478" s="14">
        <f t="shared" si="27"/>
        <v>544.2934303400001</v>
      </c>
      <c r="H478" s="12">
        <f t="shared" si="26"/>
        <v>6.4429343034000013</v>
      </c>
      <c r="I478" s="12"/>
      <c r="P478" s="25"/>
      <c r="Q478" s="25"/>
    </row>
    <row r="479" spans="4:17" x14ac:dyDescent="0.2">
      <c r="D479" s="21" t="s">
        <v>868</v>
      </c>
      <c r="E479" s="9" t="s">
        <v>292</v>
      </c>
      <c r="F479" s="9">
        <v>0.83323499999999995</v>
      </c>
      <c r="G479" s="14">
        <f t="shared" si="27"/>
        <v>521.15516309999998</v>
      </c>
      <c r="H479" s="12">
        <f t="shared" si="26"/>
        <v>6.2115516309999999</v>
      </c>
      <c r="I479" s="12"/>
      <c r="P479" s="25"/>
      <c r="Q479" s="25"/>
    </row>
    <row r="480" spans="4:17" x14ac:dyDescent="0.2">
      <c r="D480" s="21" t="s">
        <v>869</v>
      </c>
      <c r="E480" s="9" t="s">
        <v>293</v>
      </c>
      <c r="F480" s="9">
        <v>0.87727500000000003</v>
      </c>
      <c r="G480" s="14">
        <f t="shared" si="27"/>
        <v>548.70042150000006</v>
      </c>
      <c r="H480" s="12">
        <f t="shared" si="26"/>
        <v>6.4870042150000007</v>
      </c>
      <c r="I480" s="12"/>
      <c r="P480" s="25"/>
      <c r="Q480" s="25"/>
    </row>
    <row r="481" spans="4:17" x14ac:dyDescent="0.2">
      <c r="D481" s="21" t="s">
        <v>870</v>
      </c>
      <c r="E481" s="9" t="s">
        <v>294</v>
      </c>
      <c r="F481" s="9">
        <v>0.83793300000000004</v>
      </c>
      <c r="G481" s="14">
        <f t="shared" si="27"/>
        <v>524.09357418000002</v>
      </c>
      <c r="H481" s="12">
        <f t="shared" si="26"/>
        <v>6.2409357418000004</v>
      </c>
      <c r="I481" s="12"/>
      <c r="P481" s="25"/>
      <c r="Q481" s="25"/>
    </row>
    <row r="482" spans="4:17" x14ac:dyDescent="0.2">
      <c r="D482" s="21" t="s">
        <v>871</v>
      </c>
      <c r="E482" s="9" t="s">
        <v>295</v>
      </c>
      <c r="F482" s="9">
        <v>0.90369900000000003</v>
      </c>
      <c r="G482" s="14">
        <f t="shared" si="27"/>
        <v>565.22757654000009</v>
      </c>
      <c r="H482" s="12">
        <f t="shared" si="26"/>
        <v>6.6522757654000007</v>
      </c>
      <c r="I482" s="12"/>
      <c r="P482" s="25"/>
      <c r="Q482" s="25"/>
    </row>
    <row r="483" spans="4:17" x14ac:dyDescent="0.2">
      <c r="D483" s="21" t="s">
        <v>872</v>
      </c>
      <c r="E483" s="9" t="s">
        <v>296</v>
      </c>
      <c r="F483" s="9">
        <v>0.94304200000000005</v>
      </c>
      <c r="G483" s="14">
        <f t="shared" si="27"/>
        <v>589.83504932000005</v>
      </c>
      <c r="H483" s="12">
        <f t="shared" si="26"/>
        <v>6.8983504932000006</v>
      </c>
      <c r="I483" s="12"/>
      <c r="P483" s="25"/>
      <c r="Q483" s="25"/>
    </row>
    <row r="484" spans="4:17" x14ac:dyDescent="0.2">
      <c r="D484" s="21" t="s">
        <v>873</v>
      </c>
      <c r="E484" s="9" t="s">
        <v>297</v>
      </c>
      <c r="F484" s="9">
        <v>0.89195500000000005</v>
      </c>
      <c r="G484" s="14">
        <f t="shared" si="27"/>
        <v>557.88217430000009</v>
      </c>
      <c r="H484" s="12">
        <f t="shared" si="26"/>
        <v>6.5788217430000007</v>
      </c>
      <c r="I484" s="12"/>
      <c r="P484" s="25"/>
      <c r="Q484" s="25"/>
    </row>
    <row r="485" spans="4:17" x14ac:dyDescent="0.2">
      <c r="D485" s="21" t="s">
        <v>874</v>
      </c>
      <c r="E485" s="9" t="s">
        <v>298</v>
      </c>
      <c r="F485" s="9">
        <v>0.80622400000000005</v>
      </c>
      <c r="G485" s="14">
        <f t="shared" si="27"/>
        <v>504.26086304000006</v>
      </c>
      <c r="H485" s="12">
        <f t="shared" si="26"/>
        <v>6.0426086304000002</v>
      </c>
      <c r="I485" s="12"/>
      <c r="P485" s="25"/>
      <c r="Q485" s="25"/>
    </row>
    <row r="486" spans="4:17" x14ac:dyDescent="0.2">
      <c r="D486" s="21" t="s">
        <v>875</v>
      </c>
      <c r="E486" s="9" t="s">
        <v>299</v>
      </c>
      <c r="F486" s="9">
        <v>0.89782700000000004</v>
      </c>
      <c r="G486" s="14">
        <f t="shared" si="27"/>
        <v>561.55487542000003</v>
      </c>
      <c r="H486" s="12">
        <f t="shared" si="26"/>
        <v>6.6155487542000007</v>
      </c>
      <c r="I486" s="12"/>
      <c r="P486" s="25"/>
      <c r="Q486" s="25"/>
    </row>
    <row r="487" spans="4:17" x14ac:dyDescent="0.2">
      <c r="D487" s="21" t="s">
        <v>876</v>
      </c>
      <c r="E487" s="9" t="s">
        <v>300</v>
      </c>
      <c r="F487" s="9">
        <v>0.78449800000000003</v>
      </c>
      <c r="G487" s="14">
        <f t="shared" si="27"/>
        <v>490.67211908000007</v>
      </c>
      <c r="H487" s="12">
        <f t="shared" si="26"/>
        <v>5.9067211908000017</v>
      </c>
      <c r="I487" s="12"/>
      <c r="P487" s="25"/>
      <c r="Q487" s="25"/>
    </row>
    <row r="488" spans="4:17" x14ac:dyDescent="0.2">
      <c r="D488" s="21" t="s">
        <v>877</v>
      </c>
      <c r="E488" s="9" t="s">
        <v>301</v>
      </c>
      <c r="F488" s="9">
        <v>0.79389312999999995</v>
      </c>
      <c r="G488" s="14">
        <f t="shared" si="27"/>
        <v>496.54839708980001</v>
      </c>
      <c r="H488" s="12">
        <f t="shared" si="26"/>
        <v>5.9654839708980001</v>
      </c>
      <c r="I488" s="12"/>
      <c r="P488" s="25"/>
      <c r="Q488" s="25"/>
    </row>
    <row r="489" spans="4:17" x14ac:dyDescent="0.2">
      <c r="D489" s="21" t="s">
        <v>878</v>
      </c>
      <c r="E489" s="9" t="s">
        <v>302</v>
      </c>
      <c r="F489" s="9">
        <v>0.79917792099999996</v>
      </c>
      <c r="G489" s="14">
        <f t="shared" si="27"/>
        <v>499.85382246865998</v>
      </c>
      <c r="H489" s="12">
        <f t="shared" si="26"/>
        <v>5.998538224686599</v>
      </c>
      <c r="I489" s="12"/>
      <c r="P489" s="25"/>
      <c r="Q489" s="25"/>
    </row>
    <row r="490" spans="4:17" x14ac:dyDescent="0.2">
      <c r="D490" s="21" t="s">
        <v>879</v>
      </c>
      <c r="E490" s="9" t="s">
        <v>303</v>
      </c>
      <c r="F490" s="9">
        <v>0.83323499999999995</v>
      </c>
      <c r="G490" s="14">
        <f t="shared" si="27"/>
        <v>521.15516309999998</v>
      </c>
      <c r="H490" s="12">
        <f t="shared" si="26"/>
        <v>6.2115516309999999</v>
      </c>
      <c r="I490" s="12"/>
      <c r="P490" s="25"/>
      <c r="Q490" s="25"/>
    </row>
    <row r="491" spans="4:17" x14ac:dyDescent="0.2">
      <c r="D491" s="21" t="s">
        <v>880</v>
      </c>
      <c r="E491" s="9" t="s">
        <v>304</v>
      </c>
      <c r="F491" s="9">
        <v>0.87962399999999996</v>
      </c>
      <c r="G491" s="14">
        <f t="shared" si="27"/>
        <v>550.16962704000002</v>
      </c>
      <c r="H491" s="12">
        <f t="shared" si="26"/>
        <v>6.5016962704000001</v>
      </c>
      <c r="I491" s="12"/>
      <c r="P491" s="25"/>
      <c r="Q491" s="25"/>
    </row>
    <row r="492" spans="4:17" x14ac:dyDescent="0.2">
      <c r="D492" s="21" t="s">
        <v>881</v>
      </c>
      <c r="E492" s="9" t="s">
        <v>305</v>
      </c>
      <c r="F492" s="9">
        <v>0.85085100000000002</v>
      </c>
      <c r="G492" s="14">
        <f t="shared" si="27"/>
        <v>532.17326646000004</v>
      </c>
      <c r="H492" s="12">
        <f t="shared" si="26"/>
        <v>6.3217326646000007</v>
      </c>
      <c r="I492" s="12"/>
      <c r="P492" s="25"/>
      <c r="Q492" s="25"/>
    </row>
    <row r="493" spans="4:17" x14ac:dyDescent="0.2">
      <c r="D493" s="21" t="s">
        <v>882</v>
      </c>
      <c r="E493" s="9" t="s">
        <v>306</v>
      </c>
      <c r="F493" s="9">
        <v>0.90135100000000001</v>
      </c>
      <c r="G493" s="14">
        <f t="shared" si="27"/>
        <v>563.75899646000005</v>
      </c>
      <c r="H493" s="12">
        <f t="shared" si="26"/>
        <v>6.6375899646000001</v>
      </c>
      <c r="I493" s="12"/>
      <c r="P493" s="25"/>
      <c r="Q493" s="25"/>
    </row>
    <row r="494" spans="4:17" x14ac:dyDescent="0.2">
      <c r="D494" s="21" t="s">
        <v>883</v>
      </c>
      <c r="E494" s="9" t="s">
        <v>307</v>
      </c>
      <c r="F494" s="9">
        <v>0.84732799999999997</v>
      </c>
      <c r="G494" s="14">
        <f t="shared" si="27"/>
        <v>529.96977088000006</v>
      </c>
      <c r="H494" s="12">
        <f t="shared" si="26"/>
        <v>6.2996977088000001</v>
      </c>
      <c r="I494" s="12"/>
      <c r="P494" s="25"/>
      <c r="Q494" s="25"/>
    </row>
    <row r="495" spans="4:17" x14ac:dyDescent="0.2">
      <c r="D495" s="21" t="s">
        <v>884</v>
      </c>
      <c r="E495" s="9" t="s">
        <v>308</v>
      </c>
      <c r="F495" s="9">
        <v>0.95948299999999997</v>
      </c>
      <c r="G495" s="14">
        <f t="shared" si="27"/>
        <v>600.11823718000005</v>
      </c>
      <c r="H495" s="12">
        <f t="shared" si="26"/>
        <v>7.0011823718000006</v>
      </c>
      <c r="I495" s="12"/>
      <c r="P495" s="25"/>
      <c r="Q495" s="25"/>
    </row>
    <row r="496" spans="4:17" x14ac:dyDescent="0.2">
      <c r="D496" s="21" t="s">
        <v>885</v>
      </c>
      <c r="E496" s="9" t="s">
        <v>309</v>
      </c>
      <c r="F496" s="9">
        <v>0.92659999999999998</v>
      </c>
      <c r="G496" s="14">
        <f t="shared" si="27"/>
        <v>579.55123600000002</v>
      </c>
      <c r="H496" s="12">
        <f t="shared" si="26"/>
        <v>6.79551236</v>
      </c>
      <c r="I496" s="12"/>
      <c r="P496" s="25"/>
      <c r="Q496" s="25"/>
    </row>
    <row r="497" spans="4:17" x14ac:dyDescent="0.2">
      <c r="D497" s="21" t="s">
        <v>886</v>
      </c>
      <c r="E497" s="9" t="s">
        <v>310</v>
      </c>
      <c r="F497" s="9">
        <v>0.93012300000000003</v>
      </c>
      <c r="G497" s="14">
        <f t="shared" si="27"/>
        <v>581.75473158</v>
      </c>
      <c r="H497" s="12">
        <f t="shared" si="26"/>
        <v>6.8175473157999997</v>
      </c>
      <c r="I497" s="12"/>
      <c r="P497" s="25"/>
      <c r="Q497" s="25"/>
    </row>
    <row r="498" spans="4:17" x14ac:dyDescent="0.2">
      <c r="D498" s="21" t="s">
        <v>887</v>
      </c>
      <c r="E498" s="9" t="s">
        <v>311</v>
      </c>
      <c r="F498" s="9">
        <v>0.96124500000000002</v>
      </c>
      <c r="G498" s="14">
        <f t="shared" si="27"/>
        <v>601.22029770000006</v>
      </c>
      <c r="H498" s="12">
        <f t="shared" si="26"/>
        <v>7.0122029770000003</v>
      </c>
      <c r="I498" s="12"/>
      <c r="P498" s="25"/>
      <c r="Q498" s="25"/>
    </row>
    <row r="499" spans="4:17" x14ac:dyDescent="0.2">
      <c r="D499" s="21" t="s">
        <v>888</v>
      </c>
      <c r="E499" s="9" t="s">
        <v>312</v>
      </c>
      <c r="F499" s="9">
        <v>0.84086899999999998</v>
      </c>
      <c r="G499" s="14">
        <f t="shared" si="27"/>
        <v>525.92992474000005</v>
      </c>
      <c r="H499" s="12">
        <f t="shared" si="26"/>
        <v>6.2592992474000004</v>
      </c>
      <c r="I499" s="12"/>
      <c r="P499" s="25"/>
      <c r="Q499" s="25"/>
    </row>
    <row r="500" spans="4:17" x14ac:dyDescent="0.2">
      <c r="D500" s="21" t="s">
        <v>889</v>
      </c>
      <c r="E500" s="9" t="s">
        <v>313</v>
      </c>
      <c r="F500" s="9">
        <v>1.1644159999999999</v>
      </c>
      <c r="G500" s="14">
        <f t="shared" si="27"/>
        <v>728.29563136000002</v>
      </c>
      <c r="H500" s="12">
        <f t="shared" si="26"/>
        <v>8.2829563135999997</v>
      </c>
      <c r="I500" s="12"/>
      <c r="P500" s="25"/>
      <c r="Q500" s="25"/>
    </row>
    <row r="501" spans="4:17" x14ac:dyDescent="0.2">
      <c r="D501" s="21" t="s">
        <v>890</v>
      </c>
      <c r="E501" s="9" t="s">
        <v>314</v>
      </c>
      <c r="F501" s="9">
        <v>0.86553100000000005</v>
      </c>
      <c r="G501" s="14">
        <f t="shared" si="27"/>
        <v>541.35501926000006</v>
      </c>
      <c r="H501" s="12">
        <f t="shared" si="26"/>
        <v>6.4135501926000007</v>
      </c>
      <c r="I501" s="12"/>
      <c r="P501" s="25"/>
      <c r="Q501" s="25"/>
    </row>
    <row r="502" spans="4:17" x14ac:dyDescent="0.2">
      <c r="D502" s="21" t="s">
        <v>891</v>
      </c>
      <c r="E502" s="9" t="s">
        <v>315</v>
      </c>
      <c r="F502" s="9">
        <v>0.85378699999999996</v>
      </c>
      <c r="G502" s="14">
        <f t="shared" si="27"/>
        <v>534.00961702000006</v>
      </c>
      <c r="H502" s="12">
        <f t="shared" si="26"/>
        <v>6.3400961702000007</v>
      </c>
      <c r="I502" s="12"/>
      <c r="P502" s="25"/>
      <c r="Q502" s="25"/>
    </row>
    <row r="503" spans="4:17" x14ac:dyDescent="0.2">
      <c r="D503" s="21" t="s">
        <v>892</v>
      </c>
      <c r="E503" s="9" t="s">
        <v>316</v>
      </c>
      <c r="F503" s="9">
        <v>0.82325300000000001</v>
      </c>
      <c r="G503" s="14">
        <f t="shared" si="27"/>
        <v>514.91182137999999</v>
      </c>
      <c r="H503" s="12">
        <f t="shared" si="26"/>
        <v>6.1491182137999996</v>
      </c>
      <c r="I503" s="12"/>
      <c r="P503" s="25"/>
      <c r="Q503" s="25"/>
    </row>
    <row r="504" spans="4:17" x14ac:dyDescent="0.2">
      <c r="D504" s="21" t="s">
        <v>893</v>
      </c>
      <c r="E504" s="9" t="s">
        <v>317</v>
      </c>
      <c r="F504" s="9">
        <v>0.81679400000000002</v>
      </c>
      <c r="G504" s="14">
        <f t="shared" si="27"/>
        <v>510.87197524000004</v>
      </c>
      <c r="H504" s="12">
        <f t="shared" si="26"/>
        <v>6.1087197523999999</v>
      </c>
      <c r="I504" s="12"/>
      <c r="P504" s="25"/>
      <c r="Q504" s="25"/>
    </row>
    <row r="505" spans="4:17" x14ac:dyDescent="0.2">
      <c r="D505" s="21" t="s">
        <v>894</v>
      </c>
      <c r="E505" s="9" t="s">
        <v>318</v>
      </c>
      <c r="F505" s="9">
        <v>0.90076299999999998</v>
      </c>
      <c r="G505" s="14">
        <f t="shared" si="27"/>
        <v>563.39122598000006</v>
      </c>
      <c r="H505" s="12">
        <f t="shared" si="26"/>
        <v>6.6339122598000007</v>
      </c>
      <c r="I505" s="12"/>
      <c r="P505" s="25"/>
      <c r="Q505" s="25"/>
    </row>
    <row r="506" spans="4:17" x14ac:dyDescent="0.2">
      <c r="D506" s="21" t="s">
        <v>895</v>
      </c>
      <c r="E506" s="9" t="s">
        <v>319</v>
      </c>
      <c r="F506" s="9">
        <v>0.90017599999999998</v>
      </c>
      <c r="G506" s="14">
        <f t="shared" si="27"/>
        <v>563.02408095999999</v>
      </c>
      <c r="H506" s="12">
        <f t="shared" si="26"/>
        <v>6.6302408096000001</v>
      </c>
      <c r="I506" s="12"/>
      <c r="P506" s="25"/>
      <c r="Q506" s="25"/>
    </row>
    <row r="507" spans="4:17" x14ac:dyDescent="0.2">
      <c r="D507" s="21" t="s">
        <v>896</v>
      </c>
      <c r="E507" s="9" t="s">
        <v>320</v>
      </c>
      <c r="F507" s="9">
        <v>0.82795099999999999</v>
      </c>
      <c r="G507" s="14">
        <f t="shared" si="27"/>
        <v>517.85023246000003</v>
      </c>
      <c r="H507" s="12">
        <f t="shared" si="26"/>
        <v>6.1785023246000002</v>
      </c>
      <c r="I507" s="12"/>
      <c r="P507" s="25"/>
      <c r="Q507" s="25"/>
    </row>
    <row r="508" spans="4:17" x14ac:dyDescent="0.2">
      <c r="D508" s="21" t="s">
        <v>897</v>
      </c>
      <c r="E508" s="9" t="s">
        <v>321</v>
      </c>
      <c r="F508" s="9">
        <v>0.75866100000000003</v>
      </c>
      <c r="G508" s="14">
        <f t="shared" si="27"/>
        <v>474.51210906000006</v>
      </c>
      <c r="H508" s="12">
        <f t="shared" si="26"/>
        <v>5.7451210906000005</v>
      </c>
      <c r="I508" s="12"/>
      <c r="P508" s="25"/>
      <c r="Q508" s="25"/>
    </row>
    <row r="509" spans="4:17" x14ac:dyDescent="0.2">
      <c r="D509" s="21" t="s">
        <v>898</v>
      </c>
      <c r="E509" s="9" t="s">
        <v>322</v>
      </c>
      <c r="F509" s="9">
        <v>0.88256000000000001</v>
      </c>
      <c r="G509" s="14">
        <f t="shared" si="27"/>
        <v>552.00597760000005</v>
      </c>
      <c r="H509" s="12">
        <f t="shared" si="26"/>
        <v>6.5200597760000001</v>
      </c>
      <c r="I509" s="12"/>
      <c r="P509" s="25"/>
      <c r="Q509" s="25"/>
    </row>
    <row r="510" spans="4:17" x14ac:dyDescent="0.2">
      <c r="D510" s="21" t="s">
        <v>899</v>
      </c>
      <c r="E510" s="9" t="s">
        <v>323</v>
      </c>
      <c r="F510" s="9">
        <v>0.89547900000000002</v>
      </c>
      <c r="G510" s="14">
        <f t="shared" si="27"/>
        <v>560.08629533999999</v>
      </c>
      <c r="H510" s="12">
        <f t="shared" si="26"/>
        <v>6.6008629534000001</v>
      </c>
      <c r="I510" s="12"/>
      <c r="P510" s="25"/>
      <c r="Q510" s="25"/>
    </row>
    <row r="511" spans="4:17" x14ac:dyDescent="0.2">
      <c r="D511" s="21" t="s">
        <v>900</v>
      </c>
      <c r="E511" s="9" t="s">
        <v>324</v>
      </c>
      <c r="F511" s="9">
        <v>0.89254299999999998</v>
      </c>
      <c r="G511" s="14">
        <f t="shared" si="27"/>
        <v>558.24994477999996</v>
      </c>
      <c r="H511" s="12">
        <f t="shared" si="26"/>
        <v>6.5824994478000001</v>
      </c>
      <c r="I511" s="12"/>
      <c r="P511" s="25"/>
      <c r="Q511" s="25"/>
    </row>
    <row r="512" spans="4:17" x14ac:dyDescent="0.2">
      <c r="D512" s="21" t="s">
        <v>901</v>
      </c>
      <c r="E512" s="9" t="s">
        <v>325</v>
      </c>
      <c r="F512" s="9">
        <v>0.79389299999999996</v>
      </c>
      <c r="G512" s="14">
        <f t="shared" si="27"/>
        <v>496.54831578</v>
      </c>
      <c r="H512" s="12">
        <f t="shared" si="26"/>
        <v>5.9654831577999996</v>
      </c>
      <c r="I512" s="12"/>
      <c r="P512" s="25"/>
      <c r="Q512" s="25"/>
    </row>
    <row r="513" spans="4:17" x14ac:dyDescent="0.2">
      <c r="D513" s="21" t="s">
        <v>902</v>
      </c>
      <c r="E513" s="9" t="s">
        <v>326</v>
      </c>
      <c r="F513" s="9">
        <v>0.83675900000000003</v>
      </c>
      <c r="G513" s="14">
        <f t="shared" si="27"/>
        <v>523.35928414</v>
      </c>
      <c r="H513" s="12">
        <f t="shared" si="26"/>
        <v>6.2335928414000001</v>
      </c>
      <c r="I513" s="12"/>
      <c r="P513" s="25"/>
      <c r="Q513" s="25"/>
    </row>
    <row r="514" spans="4:17" x14ac:dyDescent="0.2">
      <c r="D514" s="21" t="s">
        <v>903</v>
      </c>
      <c r="E514" s="9" t="s">
        <v>18</v>
      </c>
      <c r="F514" s="9">
        <v>0.97651200000000005</v>
      </c>
      <c r="G514" s="14">
        <f t="shared" si="27"/>
        <v>610.76919552000004</v>
      </c>
      <c r="H514" s="12">
        <f t="shared" si="26"/>
        <v>7.1076919552</v>
      </c>
      <c r="I514" s="12"/>
      <c r="P514" s="25"/>
      <c r="Q514" s="25"/>
    </row>
    <row r="515" spans="4:17" x14ac:dyDescent="0.2">
      <c r="D515" s="21" t="s">
        <v>904</v>
      </c>
      <c r="E515" s="9" t="s">
        <v>327</v>
      </c>
      <c r="F515" s="9">
        <v>0.78156199999999998</v>
      </c>
      <c r="G515" s="14">
        <f t="shared" si="27"/>
        <v>488.83576851999999</v>
      </c>
      <c r="H515" s="12">
        <f t="shared" si="26"/>
        <v>5.8883576851999999</v>
      </c>
      <c r="I515" s="12"/>
      <c r="P515" s="25"/>
      <c r="Q515" s="25"/>
    </row>
    <row r="516" spans="4:17" x14ac:dyDescent="0.2">
      <c r="D516" s="21" t="s">
        <v>905</v>
      </c>
      <c r="E516" s="9" t="s">
        <v>328</v>
      </c>
      <c r="F516" s="9">
        <v>0.81092200000000003</v>
      </c>
      <c r="G516" s="14">
        <f t="shared" si="27"/>
        <v>507.19927412000004</v>
      </c>
      <c r="H516" s="12">
        <f t="shared" si="26"/>
        <v>6.0719927412000008</v>
      </c>
      <c r="I516" s="12"/>
      <c r="P516" s="25"/>
      <c r="Q516" s="25"/>
    </row>
    <row r="517" spans="4:17" x14ac:dyDescent="0.2">
      <c r="D517" s="21" t="s">
        <v>906</v>
      </c>
      <c r="E517" s="9" t="s">
        <v>329</v>
      </c>
      <c r="F517" s="9">
        <v>0.80152699999999999</v>
      </c>
      <c r="G517" s="14">
        <f t="shared" si="27"/>
        <v>501.32307742</v>
      </c>
      <c r="H517" s="12">
        <f t="shared" si="26"/>
        <v>6.0132307742000002</v>
      </c>
      <c r="I517" s="12"/>
      <c r="P517" s="25"/>
      <c r="Q517" s="25"/>
    </row>
    <row r="518" spans="4:17" x14ac:dyDescent="0.2">
      <c r="D518" s="21" t="s">
        <v>907</v>
      </c>
      <c r="E518" s="9" t="s">
        <v>330</v>
      </c>
      <c r="F518" s="9">
        <v>0.84497900000000004</v>
      </c>
      <c r="G518" s="14">
        <f t="shared" si="27"/>
        <v>528.50056534000009</v>
      </c>
      <c r="H518" s="12">
        <f t="shared" si="26"/>
        <v>6.2850056534000007</v>
      </c>
      <c r="I518" s="12"/>
      <c r="P518" s="25"/>
      <c r="Q518" s="25"/>
    </row>
    <row r="519" spans="4:17" x14ac:dyDescent="0.2">
      <c r="D519" s="21" t="s">
        <v>908</v>
      </c>
      <c r="E519" s="9" t="s">
        <v>331</v>
      </c>
      <c r="F519" s="9">
        <v>0.87492700000000001</v>
      </c>
      <c r="G519" s="14">
        <f t="shared" si="27"/>
        <v>547.23184142000002</v>
      </c>
      <c r="H519" s="12">
        <f t="shared" si="26"/>
        <v>6.4723184142000001</v>
      </c>
      <c r="I519" s="12"/>
      <c r="P519" s="25"/>
      <c r="Q519" s="25"/>
    </row>
    <row r="520" spans="4:17" x14ac:dyDescent="0.2">
      <c r="D520" s="21" t="s">
        <v>909</v>
      </c>
      <c r="E520" s="9" t="s">
        <v>332</v>
      </c>
      <c r="F520" s="9">
        <v>0.84439200000000003</v>
      </c>
      <c r="G520" s="14">
        <f t="shared" si="27"/>
        <v>528.13342032000003</v>
      </c>
      <c r="H520" s="12">
        <f t="shared" ref="H520:H583" si="28">(G520+100)/100</f>
        <v>6.2813342032000001</v>
      </c>
      <c r="I520" s="12"/>
      <c r="P520" s="25"/>
      <c r="Q520" s="25"/>
    </row>
    <row r="521" spans="4:17" x14ac:dyDescent="0.2">
      <c r="D521" s="21" t="s">
        <v>910</v>
      </c>
      <c r="E521" s="9" t="s">
        <v>333</v>
      </c>
      <c r="F521" s="9">
        <v>0.89078100000000004</v>
      </c>
      <c r="G521" s="14">
        <f t="shared" si="27"/>
        <v>557.14788426000007</v>
      </c>
      <c r="H521" s="12">
        <f t="shared" si="28"/>
        <v>6.5714788426000004</v>
      </c>
      <c r="I521" s="12"/>
      <c r="P521" s="25"/>
      <c r="Q521" s="25"/>
    </row>
    <row r="522" spans="4:17" x14ac:dyDescent="0.2">
      <c r="D522" s="21" t="s">
        <v>911</v>
      </c>
      <c r="E522" s="9" t="s">
        <v>334</v>
      </c>
      <c r="F522" s="9">
        <v>0.80035199999999995</v>
      </c>
      <c r="G522" s="14">
        <f t="shared" si="27"/>
        <v>500.58816192</v>
      </c>
      <c r="H522" s="12">
        <f t="shared" si="28"/>
        <v>6.0058816191999993</v>
      </c>
      <c r="I522" s="12"/>
      <c r="P522" s="25"/>
      <c r="Q522" s="25"/>
    </row>
    <row r="523" spans="4:17" x14ac:dyDescent="0.2">
      <c r="D523" s="21" t="s">
        <v>912</v>
      </c>
      <c r="E523" s="9" t="s">
        <v>335</v>
      </c>
      <c r="F523" s="9">
        <v>0.81796800000000003</v>
      </c>
      <c r="G523" s="14">
        <f t="shared" si="27"/>
        <v>511.60626528000006</v>
      </c>
      <c r="H523" s="12">
        <f t="shared" si="28"/>
        <v>6.1160626528000011</v>
      </c>
      <c r="I523" s="12"/>
      <c r="P523" s="25"/>
      <c r="Q523" s="25"/>
    </row>
    <row r="524" spans="4:17" x14ac:dyDescent="0.2">
      <c r="D524" s="21" t="s">
        <v>913</v>
      </c>
      <c r="E524" s="9" t="s">
        <v>336</v>
      </c>
      <c r="F524" s="9">
        <v>0.83382299999999998</v>
      </c>
      <c r="G524" s="14">
        <f t="shared" si="27"/>
        <v>521.52293357999997</v>
      </c>
      <c r="H524" s="12">
        <f t="shared" si="28"/>
        <v>6.2152293358000001</v>
      </c>
      <c r="I524" s="12"/>
      <c r="P524" s="25"/>
      <c r="Q524" s="25"/>
    </row>
    <row r="525" spans="4:17" x14ac:dyDescent="0.2">
      <c r="D525" s="21" t="s">
        <v>914</v>
      </c>
      <c r="E525" s="9" t="s">
        <v>337</v>
      </c>
      <c r="F525" s="9">
        <v>0.89019400000000004</v>
      </c>
      <c r="G525" s="14">
        <f t="shared" si="27"/>
        <v>556.78073924</v>
      </c>
      <c r="H525" s="12">
        <f t="shared" si="28"/>
        <v>6.5678073923999998</v>
      </c>
      <c r="I525" s="12"/>
      <c r="P525" s="25"/>
      <c r="Q525" s="25"/>
    </row>
    <row r="526" spans="4:17" x14ac:dyDescent="0.2">
      <c r="D526" s="21" t="s">
        <v>915</v>
      </c>
      <c r="E526" s="9" t="s">
        <v>338</v>
      </c>
      <c r="F526" s="9">
        <v>0.95948299999999997</v>
      </c>
      <c r="G526" s="14">
        <f t="shared" si="27"/>
        <v>600.11823718000005</v>
      </c>
      <c r="H526" s="12">
        <f t="shared" si="28"/>
        <v>7.0011823718000006</v>
      </c>
      <c r="I526" s="12"/>
      <c r="P526" s="25"/>
      <c r="Q526" s="25"/>
    </row>
    <row r="527" spans="4:17" x14ac:dyDescent="0.2">
      <c r="D527" s="21" t="s">
        <v>916</v>
      </c>
      <c r="E527" s="9" t="s">
        <v>339</v>
      </c>
      <c r="F527" s="9">
        <v>0.82795099999999999</v>
      </c>
      <c r="G527" s="14">
        <f t="shared" si="27"/>
        <v>517.85023246000003</v>
      </c>
      <c r="H527" s="12">
        <f t="shared" si="28"/>
        <v>6.1785023246000002</v>
      </c>
      <c r="I527" s="12"/>
      <c r="P527" s="25"/>
      <c r="Q527" s="25"/>
    </row>
    <row r="528" spans="4:17" x14ac:dyDescent="0.2">
      <c r="D528" s="21" t="s">
        <v>917</v>
      </c>
      <c r="E528" s="9" t="s">
        <v>340</v>
      </c>
      <c r="F528" s="9">
        <v>0.99412800000000001</v>
      </c>
      <c r="G528" s="14">
        <f t="shared" si="27"/>
        <v>621.78729888000009</v>
      </c>
      <c r="H528" s="12">
        <f t="shared" si="28"/>
        <v>7.2178729888000008</v>
      </c>
      <c r="I528" s="12"/>
      <c r="P528" s="25"/>
      <c r="Q528" s="25"/>
    </row>
    <row r="529" spans="4:17" x14ac:dyDescent="0.2">
      <c r="D529" s="21" t="s">
        <v>918</v>
      </c>
      <c r="E529" s="9" t="s">
        <v>341</v>
      </c>
      <c r="F529" s="9">
        <v>0.84674099999999997</v>
      </c>
      <c r="G529" s="14">
        <f t="shared" ref="G529:G592" si="29">(F529*$B$9)</f>
        <v>529.60262585999999</v>
      </c>
      <c r="H529" s="12">
        <f t="shared" si="28"/>
        <v>6.2960262585999995</v>
      </c>
      <c r="I529" s="12"/>
      <c r="P529" s="25"/>
      <c r="Q529" s="25"/>
    </row>
    <row r="530" spans="4:17" x14ac:dyDescent="0.2">
      <c r="D530" s="21" t="s">
        <v>919</v>
      </c>
      <c r="E530" s="9" t="s">
        <v>342</v>
      </c>
      <c r="F530" s="9">
        <v>0.83323499999999995</v>
      </c>
      <c r="G530" s="14">
        <f t="shared" si="29"/>
        <v>521.15516309999998</v>
      </c>
      <c r="H530" s="12">
        <f t="shared" si="28"/>
        <v>6.2115516309999999</v>
      </c>
      <c r="I530" s="12"/>
      <c r="P530" s="25"/>
      <c r="Q530" s="25"/>
    </row>
    <row r="531" spans="4:17" x14ac:dyDescent="0.2">
      <c r="D531" s="21" t="s">
        <v>920</v>
      </c>
      <c r="E531" s="9" t="s">
        <v>343</v>
      </c>
      <c r="F531" s="9">
        <v>0.87727500000000003</v>
      </c>
      <c r="G531" s="14">
        <f t="shared" si="29"/>
        <v>548.70042150000006</v>
      </c>
      <c r="H531" s="12">
        <f t="shared" si="28"/>
        <v>6.4870042150000007</v>
      </c>
      <c r="I531" s="12"/>
      <c r="P531" s="25"/>
      <c r="Q531" s="25"/>
    </row>
    <row r="532" spans="4:17" x14ac:dyDescent="0.2">
      <c r="D532" s="21" t="s">
        <v>921</v>
      </c>
      <c r="E532" s="9" t="s">
        <v>344</v>
      </c>
      <c r="F532" s="9">
        <v>0.91074600000000006</v>
      </c>
      <c r="G532" s="14">
        <f t="shared" si="29"/>
        <v>569.63519316000009</v>
      </c>
      <c r="H532" s="12">
        <f t="shared" si="28"/>
        <v>6.6963519316000006</v>
      </c>
      <c r="I532" s="12"/>
      <c r="P532" s="25"/>
      <c r="Q532" s="25"/>
    </row>
    <row r="533" spans="4:17" x14ac:dyDescent="0.2">
      <c r="D533" s="21" t="s">
        <v>922</v>
      </c>
      <c r="E533" s="9" t="s">
        <v>345</v>
      </c>
      <c r="F533" s="9">
        <v>0.822079</v>
      </c>
      <c r="G533" s="14">
        <f t="shared" si="29"/>
        <v>514.17753134000009</v>
      </c>
      <c r="H533" s="12">
        <f t="shared" si="28"/>
        <v>6.141775313400001</v>
      </c>
      <c r="I533" s="12"/>
      <c r="P533" s="25"/>
      <c r="Q533" s="25"/>
    </row>
    <row r="534" spans="4:17" x14ac:dyDescent="0.2">
      <c r="D534" s="21" t="s">
        <v>923</v>
      </c>
      <c r="E534" s="9" t="s">
        <v>346</v>
      </c>
      <c r="F534" s="9">
        <v>0.79624200000000001</v>
      </c>
      <c r="G534" s="14">
        <f t="shared" si="29"/>
        <v>498.01752132000001</v>
      </c>
      <c r="H534" s="12">
        <f t="shared" si="28"/>
        <v>5.9801752131999999</v>
      </c>
      <c r="I534" s="12"/>
      <c r="P534" s="25"/>
      <c r="Q534" s="25"/>
    </row>
    <row r="535" spans="4:17" x14ac:dyDescent="0.2">
      <c r="D535" s="21" t="s">
        <v>924</v>
      </c>
      <c r="E535" s="9" t="s">
        <v>347</v>
      </c>
      <c r="F535" s="9">
        <v>0.95948299999999997</v>
      </c>
      <c r="G535" s="14">
        <f t="shared" si="29"/>
        <v>600.11823718000005</v>
      </c>
      <c r="H535" s="12">
        <f t="shared" si="28"/>
        <v>7.0011823718000006</v>
      </c>
      <c r="I535" s="12"/>
      <c r="P535" s="25"/>
      <c r="Q535" s="25"/>
    </row>
    <row r="536" spans="4:17" x14ac:dyDescent="0.2">
      <c r="D536" s="21" t="s">
        <v>925</v>
      </c>
      <c r="E536" s="9" t="s">
        <v>348</v>
      </c>
      <c r="F536" s="9">
        <v>0.78156199999999998</v>
      </c>
      <c r="G536" s="14">
        <f t="shared" si="29"/>
        <v>488.83576851999999</v>
      </c>
      <c r="H536" s="12">
        <f t="shared" si="28"/>
        <v>5.8883576851999999</v>
      </c>
      <c r="I536" s="12"/>
      <c r="P536" s="25"/>
      <c r="Q536" s="25"/>
    </row>
    <row r="537" spans="4:17" x14ac:dyDescent="0.2">
      <c r="D537" s="21" t="s">
        <v>926</v>
      </c>
      <c r="E537" s="9" t="s">
        <v>349</v>
      </c>
      <c r="F537" s="9">
        <v>0.78332400000000002</v>
      </c>
      <c r="G537" s="14">
        <f t="shared" si="29"/>
        <v>489.93782904000005</v>
      </c>
      <c r="H537" s="12">
        <f t="shared" si="28"/>
        <v>5.8993782903999996</v>
      </c>
      <c r="I537" s="12"/>
      <c r="P537" s="25"/>
      <c r="Q537" s="25"/>
    </row>
    <row r="538" spans="4:17" x14ac:dyDescent="0.2">
      <c r="D538" s="21" t="s">
        <v>927</v>
      </c>
      <c r="E538" s="9" t="s">
        <v>350</v>
      </c>
      <c r="F538" s="9">
        <v>0.862595</v>
      </c>
      <c r="G538" s="14">
        <f t="shared" si="29"/>
        <v>539.51866870000003</v>
      </c>
      <c r="H538" s="12">
        <f t="shared" si="28"/>
        <v>6.3951866870000007</v>
      </c>
      <c r="I538" s="12"/>
      <c r="P538" s="25"/>
      <c r="Q538" s="25"/>
    </row>
    <row r="539" spans="4:17" x14ac:dyDescent="0.2">
      <c r="D539" s="21" t="s">
        <v>928</v>
      </c>
      <c r="E539" s="9" t="s">
        <v>351</v>
      </c>
      <c r="F539" s="9">
        <v>1.0223139999999999</v>
      </c>
      <c r="G539" s="14">
        <f t="shared" si="29"/>
        <v>639.41651444000001</v>
      </c>
      <c r="H539" s="12">
        <f t="shared" si="28"/>
        <v>7.3941651444000005</v>
      </c>
      <c r="I539" s="12"/>
      <c r="P539" s="25"/>
      <c r="Q539" s="25"/>
    </row>
    <row r="540" spans="4:17" x14ac:dyDescent="0.2">
      <c r="D540" s="21" t="s">
        <v>929</v>
      </c>
      <c r="E540" s="9" t="s">
        <v>352</v>
      </c>
      <c r="F540" s="9">
        <v>1.043453</v>
      </c>
      <c r="G540" s="14">
        <f t="shared" si="29"/>
        <v>652.63811338000005</v>
      </c>
      <c r="H540" s="12">
        <f t="shared" si="28"/>
        <v>7.5263811338000002</v>
      </c>
      <c r="I540" s="12"/>
      <c r="P540" s="25"/>
      <c r="Q540" s="25"/>
    </row>
    <row r="541" spans="4:17" x14ac:dyDescent="0.2">
      <c r="D541" s="21" t="s">
        <v>930</v>
      </c>
      <c r="E541" s="9" t="s">
        <v>411</v>
      </c>
      <c r="F541" s="9">
        <v>0.96770400000000001</v>
      </c>
      <c r="G541" s="14">
        <f t="shared" si="29"/>
        <v>605.26014384000007</v>
      </c>
      <c r="H541" s="12">
        <f t="shared" si="28"/>
        <v>7.0526014384000009</v>
      </c>
      <c r="I541" s="12"/>
      <c r="P541" s="25"/>
      <c r="Q541" s="25"/>
    </row>
    <row r="542" spans="4:17" x14ac:dyDescent="0.2">
      <c r="D542" s="21" t="s">
        <v>931</v>
      </c>
      <c r="E542" s="9" t="s">
        <v>353</v>
      </c>
      <c r="F542" s="9">
        <v>0.77392799999999995</v>
      </c>
      <c r="G542" s="14">
        <f t="shared" si="29"/>
        <v>484.06100687999998</v>
      </c>
      <c r="H542" s="12">
        <f t="shared" si="28"/>
        <v>5.8406100687999993</v>
      </c>
      <c r="I542" s="12"/>
      <c r="P542" s="25"/>
      <c r="Q542" s="25"/>
    </row>
    <row r="543" spans="4:17" x14ac:dyDescent="0.2">
      <c r="D543" s="21" t="s">
        <v>932</v>
      </c>
      <c r="E543" s="9" t="s">
        <v>354</v>
      </c>
      <c r="F543" s="9">
        <v>0.84850300000000001</v>
      </c>
      <c r="G543" s="14">
        <f t="shared" si="29"/>
        <v>530.70468638</v>
      </c>
      <c r="H543" s="12">
        <f t="shared" si="28"/>
        <v>6.3070468638000001</v>
      </c>
      <c r="I543" s="12"/>
      <c r="P543" s="25"/>
      <c r="Q543" s="25"/>
    </row>
    <row r="544" spans="4:17" x14ac:dyDescent="0.2">
      <c r="D544" s="21" t="s">
        <v>933</v>
      </c>
      <c r="E544" s="9" t="s">
        <v>355</v>
      </c>
      <c r="F544" s="9">
        <v>0.91720500000000005</v>
      </c>
      <c r="G544" s="14">
        <f t="shared" si="29"/>
        <v>573.67503930000009</v>
      </c>
      <c r="H544" s="12">
        <f t="shared" si="28"/>
        <v>6.7367503930000012</v>
      </c>
      <c r="I544" s="12"/>
      <c r="P544" s="25"/>
      <c r="Q544" s="25"/>
    </row>
    <row r="545" spans="4:17" x14ac:dyDescent="0.2">
      <c r="D545" s="21" t="s">
        <v>934</v>
      </c>
      <c r="E545" s="9" t="s">
        <v>356</v>
      </c>
      <c r="F545" s="9">
        <v>0.80857299999999999</v>
      </c>
      <c r="G545" s="14">
        <f t="shared" si="29"/>
        <v>505.73006858000002</v>
      </c>
      <c r="H545" s="12">
        <f t="shared" si="28"/>
        <v>6.0573006858000005</v>
      </c>
      <c r="I545" s="12"/>
      <c r="P545" s="25"/>
      <c r="Q545" s="25"/>
    </row>
    <row r="546" spans="4:17" x14ac:dyDescent="0.2">
      <c r="D546" s="21" t="s">
        <v>935</v>
      </c>
      <c r="E546" s="9" t="s">
        <v>357</v>
      </c>
      <c r="F546" s="9">
        <v>0.802701</v>
      </c>
      <c r="G546" s="14">
        <f t="shared" si="29"/>
        <v>502.05736746000002</v>
      </c>
      <c r="H546" s="12">
        <f t="shared" si="28"/>
        <v>6.0205736746000005</v>
      </c>
      <c r="I546" s="12"/>
      <c r="P546" s="25"/>
      <c r="Q546" s="25"/>
    </row>
    <row r="547" spans="4:17" x14ac:dyDescent="0.2">
      <c r="D547" s="21" t="s">
        <v>936</v>
      </c>
      <c r="E547" s="9" t="s">
        <v>358</v>
      </c>
      <c r="F547" s="9">
        <v>1.176747</v>
      </c>
      <c r="G547" s="14">
        <f t="shared" si="29"/>
        <v>736.00817862000008</v>
      </c>
      <c r="H547" s="12">
        <f t="shared" si="28"/>
        <v>8.3600817862000003</v>
      </c>
      <c r="I547" s="12"/>
      <c r="P547" s="25"/>
      <c r="Q547" s="25"/>
    </row>
    <row r="548" spans="4:17" x14ac:dyDescent="0.2">
      <c r="D548" s="21" t="s">
        <v>937</v>
      </c>
      <c r="E548" s="9" t="s">
        <v>359</v>
      </c>
      <c r="F548" s="9">
        <v>0.80211399999999999</v>
      </c>
      <c r="G548" s="14">
        <f t="shared" si="29"/>
        <v>501.69022244000001</v>
      </c>
      <c r="H548" s="12">
        <f t="shared" si="28"/>
        <v>6.0169022244000008</v>
      </c>
      <c r="I548" s="12"/>
      <c r="P548" s="25"/>
      <c r="Q548" s="25"/>
    </row>
    <row r="549" spans="4:17" x14ac:dyDescent="0.2">
      <c r="D549" s="21" t="s">
        <v>938</v>
      </c>
      <c r="E549" s="9" t="s">
        <v>360</v>
      </c>
      <c r="F549" s="9">
        <v>0.86846699999999999</v>
      </c>
      <c r="G549" s="14">
        <f t="shared" si="29"/>
        <v>543.19136981999998</v>
      </c>
      <c r="H549" s="12">
        <f t="shared" si="28"/>
        <v>6.4319136981999998</v>
      </c>
      <c r="I549" s="12"/>
      <c r="P549" s="25"/>
      <c r="Q549" s="25"/>
    </row>
    <row r="550" spans="4:17" x14ac:dyDescent="0.2">
      <c r="D550" s="21" t="s">
        <v>939</v>
      </c>
      <c r="E550" s="9" t="s">
        <v>361</v>
      </c>
      <c r="F550" s="9">
        <v>0.79859100000000005</v>
      </c>
      <c r="G550" s="14">
        <f t="shared" si="29"/>
        <v>499.48672686000003</v>
      </c>
      <c r="H550" s="12">
        <f t="shared" si="28"/>
        <v>5.9948672686000011</v>
      </c>
      <c r="I550" s="12"/>
      <c r="P550" s="25"/>
      <c r="Q550" s="25"/>
    </row>
    <row r="551" spans="4:17" x14ac:dyDescent="0.2">
      <c r="D551" s="21" t="s">
        <v>940</v>
      </c>
      <c r="E551" s="9" t="s">
        <v>362</v>
      </c>
      <c r="F551" s="9">
        <v>0.87257799999999996</v>
      </c>
      <c r="G551" s="14">
        <f t="shared" si="29"/>
        <v>545.76263588000006</v>
      </c>
      <c r="H551" s="12">
        <f t="shared" si="28"/>
        <v>6.4576263588000007</v>
      </c>
      <c r="I551" s="12"/>
      <c r="P551" s="25"/>
      <c r="Q551" s="25"/>
    </row>
    <row r="552" spans="4:17" x14ac:dyDescent="0.2">
      <c r="D552" s="21" t="s">
        <v>941</v>
      </c>
      <c r="E552" s="9" t="s">
        <v>363</v>
      </c>
      <c r="F552" s="9">
        <v>1.0088079999999999</v>
      </c>
      <c r="G552" s="14">
        <f t="shared" si="29"/>
        <v>630.96905168000001</v>
      </c>
      <c r="H552" s="12">
        <f t="shared" si="28"/>
        <v>7.3096905167999999</v>
      </c>
      <c r="I552" s="12"/>
      <c r="P552" s="25"/>
      <c r="Q552" s="25"/>
    </row>
    <row r="553" spans="4:17" x14ac:dyDescent="0.2">
      <c r="D553" s="21" t="s">
        <v>942</v>
      </c>
      <c r="E553" s="9" t="s">
        <v>364</v>
      </c>
      <c r="F553" s="9">
        <v>1.09219</v>
      </c>
      <c r="G553" s="14">
        <f t="shared" si="29"/>
        <v>683.12115740000002</v>
      </c>
      <c r="H553" s="12">
        <f t="shared" si="28"/>
        <v>7.8312115740000001</v>
      </c>
      <c r="I553" s="12"/>
      <c r="P553" s="25"/>
      <c r="Q553" s="25"/>
    </row>
    <row r="554" spans="4:17" x14ac:dyDescent="0.2">
      <c r="D554" s="21" t="s">
        <v>943</v>
      </c>
      <c r="E554" s="9" t="s">
        <v>365</v>
      </c>
      <c r="F554" s="9">
        <v>0.88725799999999999</v>
      </c>
      <c r="G554" s="14">
        <f t="shared" si="29"/>
        <v>554.94438867999997</v>
      </c>
      <c r="H554" s="12">
        <f t="shared" si="28"/>
        <v>6.5494438867999998</v>
      </c>
      <c r="I554" s="12"/>
      <c r="P554" s="25"/>
      <c r="Q554" s="25"/>
    </row>
    <row r="555" spans="4:17" x14ac:dyDescent="0.2">
      <c r="D555" s="21" t="s">
        <v>944</v>
      </c>
      <c r="E555" s="9" t="s">
        <v>366</v>
      </c>
      <c r="F555" s="9">
        <v>0.93188499999999996</v>
      </c>
      <c r="G555" s="14">
        <f t="shared" si="29"/>
        <v>582.85679210000001</v>
      </c>
      <c r="H555" s="12">
        <f t="shared" si="28"/>
        <v>6.8285679210000003</v>
      </c>
      <c r="I555" s="12"/>
      <c r="P555" s="25"/>
      <c r="Q555" s="25"/>
    </row>
    <row r="556" spans="4:17" x14ac:dyDescent="0.2">
      <c r="D556" s="21" t="s">
        <v>945</v>
      </c>
      <c r="E556" s="9" t="s">
        <v>367</v>
      </c>
      <c r="F556" s="9">
        <v>0.83088700000000004</v>
      </c>
      <c r="G556" s="14">
        <f t="shared" si="29"/>
        <v>519.68658302000006</v>
      </c>
      <c r="H556" s="12">
        <f t="shared" si="28"/>
        <v>6.1968658302000001</v>
      </c>
      <c r="I556" s="12"/>
      <c r="P556" s="25"/>
      <c r="Q556" s="25"/>
    </row>
    <row r="557" spans="4:17" x14ac:dyDescent="0.2">
      <c r="D557" s="21" t="s">
        <v>946</v>
      </c>
      <c r="E557" s="9" t="s">
        <v>412</v>
      </c>
      <c r="F557" s="9">
        <v>0.97181399999999996</v>
      </c>
      <c r="G557" s="14">
        <f t="shared" si="29"/>
        <v>607.83078444</v>
      </c>
      <c r="H557" s="12">
        <f t="shared" si="28"/>
        <v>7.0783078444000003</v>
      </c>
      <c r="I557" s="12"/>
      <c r="P557" s="25"/>
      <c r="Q557" s="25"/>
    </row>
    <row r="558" spans="4:17" x14ac:dyDescent="0.2">
      <c r="D558" s="21" t="s">
        <v>947</v>
      </c>
      <c r="E558" s="9" t="s">
        <v>368</v>
      </c>
      <c r="F558" s="9">
        <v>0.97886099999999998</v>
      </c>
      <c r="G558" s="14">
        <f t="shared" si="29"/>
        <v>612.23840106</v>
      </c>
      <c r="H558" s="12">
        <f t="shared" si="28"/>
        <v>7.1223840106000003</v>
      </c>
      <c r="I558" s="12"/>
      <c r="P558" s="25"/>
      <c r="Q558" s="25"/>
    </row>
    <row r="559" spans="4:17" x14ac:dyDescent="0.2">
      <c r="D559" s="21" t="s">
        <v>948</v>
      </c>
      <c r="E559" s="9" t="s">
        <v>369</v>
      </c>
      <c r="F559" s="9">
        <v>0.72108000000000005</v>
      </c>
      <c r="G559" s="14">
        <f t="shared" si="29"/>
        <v>451.00669680000004</v>
      </c>
      <c r="H559" s="12">
        <f t="shared" si="28"/>
        <v>5.5100669680000012</v>
      </c>
      <c r="I559" s="12"/>
      <c r="P559" s="25"/>
      <c r="Q559" s="25"/>
    </row>
    <row r="560" spans="4:17" x14ac:dyDescent="0.2">
      <c r="D560" s="21" t="s">
        <v>949</v>
      </c>
      <c r="E560" s="9" t="s">
        <v>370</v>
      </c>
      <c r="F560" s="9">
        <v>0.90076299999999998</v>
      </c>
      <c r="G560" s="14">
        <f t="shared" si="29"/>
        <v>563.39122598000006</v>
      </c>
      <c r="H560" s="12">
        <f t="shared" si="28"/>
        <v>6.6339122598000007</v>
      </c>
      <c r="I560" s="12"/>
      <c r="P560" s="25"/>
      <c r="Q560" s="25"/>
    </row>
    <row r="561" spans="4:17" x14ac:dyDescent="0.2">
      <c r="D561" s="21" t="s">
        <v>950</v>
      </c>
      <c r="E561" s="9" t="s">
        <v>371</v>
      </c>
      <c r="F561" s="9">
        <v>0.87727500000000003</v>
      </c>
      <c r="G561" s="14">
        <f t="shared" si="29"/>
        <v>548.70042150000006</v>
      </c>
      <c r="H561" s="12">
        <f t="shared" si="28"/>
        <v>6.4870042150000007</v>
      </c>
      <c r="I561" s="12"/>
      <c r="P561" s="25"/>
      <c r="Q561" s="25"/>
    </row>
    <row r="562" spans="4:17" x14ac:dyDescent="0.2">
      <c r="D562" s="21" t="s">
        <v>951</v>
      </c>
      <c r="E562" s="9" t="s">
        <v>372</v>
      </c>
      <c r="F562" s="9">
        <v>0.92953600000000003</v>
      </c>
      <c r="G562" s="14">
        <f t="shared" si="29"/>
        <v>581.38758656000005</v>
      </c>
      <c r="H562" s="12">
        <f t="shared" si="28"/>
        <v>6.8138758656</v>
      </c>
      <c r="I562" s="12"/>
      <c r="P562" s="25"/>
      <c r="Q562" s="25"/>
    </row>
    <row r="563" spans="4:17" x14ac:dyDescent="0.2">
      <c r="D563" s="21" t="s">
        <v>952</v>
      </c>
      <c r="E563" s="9" t="s">
        <v>373</v>
      </c>
      <c r="F563" s="9">
        <v>0.87727500000000003</v>
      </c>
      <c r="G563" s="14">
        <f t="shared" si="29"/>
        <v>548.70042150000006</v>
      </c>
      <c r="H563" s="12">
        <f t="shared" si="28"/>
        <v>6.4870042150000007</v>
      </c>
      <c r="I563" s="12"/>
      <c r="P563" s="25"/>
      <c r="Q563" s="25"/>
    </row>
    <row r="564" spans="4:17" x14ac:dyDescent="0.2">
      <c r="D564" s="21" t="s">
        <v>953</v>
      </c>
      <c r="E564" s="9" t="s">
        <v>374</v>
      </c>
      <c r="F564" s="9">
        <v>0.81150900000000004</v>
      </c>
      <c r="G564" s="14">
        <f t="shared" si="29"/>
        <v>507.56641914000005</v>
      </c>
      <c r="H564" s="12">
        <f t="shared" si="28"/>
        <v>6.0756641914000014</v>
      </c>
      <c r="I564" s="12"/>
      <c r="P564" s="25"/>
      <c r="Q564" s="25"/>
    </row>
    <row r="565" spans="4:17" x14ac:dyDescent="0.2">
      <c r="D565" s="21" t="s">
        <v>954</v>
      </c>
      <c r="E565" s="9" t="s">
        <v>375</v>
      </c>
      <c r="F565" s="9">
        <v>0.90487399999999996</v>
      </c>
      <c r="G565" s="14">
        <f t="shared" si="29"/>
        <v>565.96249204000003</v>
      </c>
      <c r="H565" s="12">
        <f t="shared" si="28"/>
        <v>6.6596249204000006</v>
      </c>
      <c r="I565" s="12"/>
      <c r="P565" s="25"/>
      <c r="Q565" s="25"/>
    </row>
    <row r="566" spans="4:17" x14ac:dyDescent="0.2">
      <c r="D566" s="21" t="s">
        <v>955</v>
      </c>
      <c r="E566" s="9" t="s">
        <v>376</v>
      </c>
      <c r="F566" s="9">
        <v>0.91837899999999995</v>
      </c>
      <c r="G566" s="14">
        <f t="shared" si="29"/>
        <v>574.40932934</v>
      </c>
      <c r="H566" s="12">
        <f t="shared" si="28"/>
        <v>6.7440932933999997</v>
      </c>
      <c r="I566" s="12"/>
      <c r="P566" s="25"/>
      <c r="Q566" s="25"/>
    </row>
    <row r="567" spans="4:17" x14ac:dyDescent="0.2">
      <c r="D567" s="21" t="s">
        <v>956</v>
      </c>
      <c r="E567" s="9" t="s">
        <v>377</v>
      </c>
      <c r="F567" s="9">
        <v>0.87375199999999997</v>
      </c>
      <c r="G567" s="14">
        <f t="shared" si="29"/>
        <v>546.49692591999997</v>
      </c>
      <c r="H567" s="12">
        <f t="shared" si="28"/>
        <v>6.4649692592000001</v>
      </c>
      <c r="I567" s="12"/>
      <c r="P567" s="25"/>
      <c r="Q567" s="25"/>
    </row>
    <row r="568" spans="4:17" x14ac:dyDescent="0.2">
      <c r="D568" s="21" t="s">
        <v>957</v>
      </c>
      <c r="E568" s="9" t="s">
        <v>378</v>
      </c>
      <c r="F568" s="9">
        <v>0.89136800000000005</v>
      </c>
      <c r="G568" s="14">
        <f t="shared" si="29"/>
        <v>557.51502928000002</v>
      </c>
      <c r="H568" s="12">
        <f t="shared" si="28"/>
        <v>6.5751502928000001</v>
      </c>
      <c r="I568" s="12"/>
      <c r="P568" s="25"/>
      <c r="Q568" s="25"/>
    </row>
    <row r="569" spans="4:17" x14ac:dyDescent="0.2">
      <c r="D569" s="21" t="s">
        <v>958</v>
      </c>
      <c r="E569" s="9" t="s">
        <v>379</v>
      </c>
      <c r="F569" s="9">
        <v>0.940106</v>
      </c>
      <c r="G569" s="14">
        <f t="shared" si="29"/>
        <v>587.99869876000002</v>
      </c>
      <c r="H569" s="12">
        <f t="shared" si="28"/>
        <v>6.8799869876000006</v>
      </c>
      <c r="I569" s="12"/>
      <c r="P569" s="25"/>
      <c r="Q569" s="25"/>
    </row>
    <row r="570" spans="4:17" x14ac:dyDescent="0.2">
      <c r="D570" s="21" t="s">
        <v>959</v>
      </c>
      <c r="E570" s="9" t="s">
        <v>380</v>
      </c>
      <c r="F570" s="9">
        <v>1.1344689999999999</v>
      </c>
      <c r="G570" s="14">
        <f t="shared" si="29"/>
        <v>709.56498074000001</v>
      </c>
      <c r="H570" s="12">
        <f t="shared" si="28"/>
        <v>8.095649807400001</v>
      </c>
      <c r="I570" s="12"/>
      <c r="P570" s="25"/>
      <c r="Q570" s="25"/>
    </row>
    <row r="571" spans="4:17" x14ac:dyDescent="0.2">
      <c r="D571" s="21" t="s">
        <v>960</v>
      </c>
      <c r="E571" s="9" t="s">
        <v>381</v>
      </c>
      <c r="F571" s="9">
        <v>0.718144</v>
      </c>
      <c r="G571" s="14">
        <f t="shared" si="29"/>
        <v>449.17034624000001</v>
      </c>
      <c r="H571" s="12">
        <f t="shared" si="28"/>
        <v>5.4917034624000003</v>
      </c>
      <c r="I571" s="12"/>
      <c r="P571" s="25"/>
      <c r="Q571" s="25"/>
    </row>
    <row r="572" spans="4:17" x14ac:dyDescent="0.2">
      <c r="D572" s="21" t="s">
        <v>961</v>
      </c>
      <c r="E572" s="9" t="s">
        <v>382</v>
      </c>
      <c r="F572" s="9">
        <v>0.828538</v>
      </c>
      <c r="G572" s="14">
        <f t="shared" si="29"/>
        <v>518.21737747999998</v>
      </c>
      <c r="H572" s="12">
        <f t="shared" si="28"/>
        <v>6.1821737747999999</v>
      </c>
      <c r="I572" s="12"/>
      <c r="P572" s="25"/>
      <c r="Q572" s="25"/>
    </row>
    <row r="573" spans="4:17" x14ac:dyDescent="0.2">
      <c r="D573" s="21" t="s">
        <v>962</v>
      </c>
      <c r="E573" s="9" t="s">
        <v>383</v>
      </c>
      <c r="F573" s="9">
        <v>0.83029900000000001</v>
      </c>
      <c r="G573" s="14">
        <f t="shared" si="29"/>
        <v>519.31881254000007</v>
      </c>
      <c r="H573" s="12">
        <f t="shared" si="28"/>
        <v>6.1931881254000007</v>
      </c>
      <c r="I573" s="12"/>
      <c r="P573" s="25"/>
      <c r="Q573" s="25"/>
    </row>
    <row r="574" spans="4:17" x14ac:dyDescent="0.2">
      <c r="D574" s="21" t="s">
        <v>963</v>
      </c>
      <c r="E574" s="9" t="s">
        <v>384</v>
      </c>
      <c r="F574" s="9">
        <v>0.75396399999999997</v>
      </c>
      <c r="G574" s="14">
        <f t="shared" si="29"/>
        <v>471.57432344</v>
      </c>
      <c r="H574" s="12">
        <f t="shared" si="28"/>
        <v>5.7157432343999997</v>
      </c>
      <c r="I574" s="12"/>
      <c r="P574" s="25"/>
      <c r="Q574" s="25"/>
    </row>
    <row r="575" spans="4:17" x14ac:dyDescent="0.2">
      <c r="D575" s="21" t="s">
        <v>964</v>
      </c>
      <c r="E575" s="9" t="s">
        <v>385</v>
      </c>
      <c r="F575" s="9">
        <v>0.86083399999999999</v>
      </c>
      <c r="G575" s="14">
        <f t="shared" si="29"/>
        <v>538.41723364000006</v>
      </c>
      <c r="H575" s="12">
        <f t="shared" si="28"/>
        <v>6.3841723364000007</v>
      </c>
      <c r="I575" s="12"/>
      <c r="P575" s="25"/>
      <c r="Q575" s="25"/>
    </row>
    <row r="576" spans="4:17" x14ac:dyDescent="0.2">
      <c r="D576" s="21" t="s">
        <v>965</v>
      </c>
      <c r="E576" s="9" t="s">
        <v>386</v>
      </c>
      <c r="F576" s="9">
        <v>0.98602199999999995</v>
      </c>
      <c r="G576" s="14">
        <f t="shared" si="29"/>
        <v>616.71732011999995</v>
      </c>
      <c r="H576" s="12">
        <f t="shared" si="28"/>
        <v>7.1671732011999998</v>
      </c>
      <c r="I576" s="12"/>
      <c r="P576" s="25"/>
      <c r="Q576" s="25"/>
    </row>
    <row r="577" spans="4:17" x14ac:dyDescent="0.2">
      <c r="D577" s="21" t="s">
        <v>966</v>
      </c>
      <c r="E577" s="9" t="s">
        <v>387</v>
      </c>
      <c r="F577" s="9">
        <v>1.150323</v>
      </c>
      <c r="G577" s="14">
        <f t="shared" si="29"/>
        <v>719.48102358000006</v>
      </c>
      <c r="H577" s="12">
        <f t="shared" si="28"/>
        <v>8.1948102358000003</v>
      </c>
      <c r="I577" s="12"/>
      <c r="P577" s="25"/>
      <c r="Q577" s="25"/>
    </row>
    <row r="578" spans="4:17" x14ac:dyDescent="0.2">
      <c r="D578" s="21" t="s">
        <v>967</v>
      </c>
      <c r="E578" s="9" t="s">
        <v>388</v>
      </c>
      <c r="F578" s="9">
        <v>0.76512000000000002</v>
      </c>
      <c r="G578" s="14">
        <f t="shared" si="29"/>
        <v>478.55195520000007</v>
      </c>
      <c r="H578" s="12">
        <f t="shared" si="28"/>
        <v>5.7855195520000002</v>
      </c>
      <c r="I578" s="12"/>
      <c r="P578" s="25"/>
      <c r="Q578" s="25"/>
    </row>
    <row r="579" spans="4:17" x14ac:dyDescent="0.2">
      <c r="D579" s="21" t="s">
        <v>968</v>
      </c>
      <c r="E579" s="9" t="s">
        <v>389</v>
      </c>
      <c r="F579" s="9">
        <v>0.77921300000000004</v>
      </c>
      <c r="G579" s="14">
        <f t="shared" si="29"/>
        <v>487.36656298000008</v>
      </c>
      <c r="H579" s="12">
        <f t="shared" si="28"/>
        <v>5.8736656298000005</v>
      </c>
      <c r="I579" s="12"/>
      <c r="P579" s="25"/>
      <c r="Q579" s="25"/>
    </row>
    <row r="580" spans="4:17" x14ac:dyDescent="0.2">
      <c r="D580" s="21" t="s">
        <v>969</v>
      </c>
      <c r="E580" s="9" t="s">
        <v>390</v>
      </c>
      <c r="F580" s="9">
        <v>0.87199099999999996</v>
      </c>
      <c r="G580" s="14">
        <f t="shared" si="29"/>
        <v>545.39549086</v>
      </c>
      <c r="H580" s="12">
        <f t="shared" si="28"/>
        <v>6.4539549086000001</v>
      </c>
      <c r="I580" s="12"/>
      <c r="P580" s="25"/>
      <c r="Q580" s="25"/>
    </row>
    <row r="581" spans="4:17" x14ac:dyDescent="0.2">
      <c r="D581" s="21" t="s">
        <v>970</v>
      </c>
      <c r="E581" s="9" t="s">
        <v>391</v>
      </c>
      <c r="F581" s="9">
        <v>0.89724000000000004</v>
      </c>
      <c r="G581" s="14">
        <f t="shared" si="29"/>
        <v>561.18773040000008</v>
      </c>
      <c r="H581" s="12">
        <f t="shared" si="28"/>
        <v>6.611877304000001</v>
      </c>
      <c r="I581" s="12"/>
      <c r="P581" s="25"/>
      <c r="Q581" s="25"/>
    </row>
    <row r="582" spans="4:17" x14ac:dyDescent="0.2">
      <c r="D582" s="21" t="s">
        <v>971</v>
      </c>
      <c r="E582" s="9" t="s">
        <v>392</v>
      </c>
      <c r="F582" s="9">
        <v>0.84615399999999996</v>
      </c>
      <c r="G582" s="14">
        <f t="shared" si="29"/>
        <v>529.23548084000004</v>
      </c>
      <c r="H582" s="12">
        <f t="shared" si="28"/>
        <v>6.2923548084000007</v>
      </c>
      <c r="I582" s="12"/>
      <c r="P582" s="25"/>
      <c r="Q582" s="25"/>
    </row>
    <row r="583" spans="4:17" x14ac:dyDescent="0.2">
      <c r="D583" s="21" t="s">
        <v>972</v>
      </c>
      <c r="E583" s="9" t="s">
        <v>393</v>
      </c>
      <c r="F583" s="9">
        <v>0.90252500000000002</v>
      </c>
      <c r="G583" s="14">
        <f t="shared" si="29"/>
        <v>564.49328650000007</v>
      </c>
      <c r="H583" s="12">
        <f t="shared" si="28"/>
        <v>6.6449328650000004</v>
      </c>
      <c r="I583" s="12"/>
      <c r="P583" s="25"/>
      <c r="Q583" s="25"/>
    </row>
    <row r="584" spans="4:17" x14ac:dyDescent="0.2">
      <c r="D584" s="21" t="s">
        <v>973</v>
      </c>
      <c r="E584" s="9" t="s">
        <v>394</v>
      </c>
      <c r="F584" s="9">
        <v>0.90839700000000001</v>
      </c>
      <c r="G584" s="14">
        <f t="shared" si="29"/>
        <v>568.16598762000001</v>
      </c>
      <c r="H584" s="12">
        <f t="shared" ref="H584:H647" si="30">(G584+100)/100</f>
        <v>6.6816598762000003</v>
      </c>
      <c r="I584" s="12"/>
      <c r="P584" s="25"/>
      <c r="Q584" s="25"/>
    </row>
    <row r="585" spans="4:17" x14ac:dyDescent="0.2">
      <c r="D585" s="21" t="s">
        <v>974</v>
      </c>
      <c r="E585" s="9" t="s">
        <v>395</v>
      </c>
      <c r="F585" s="9">
        <v>0.88256000000000001</v>
      </c>
      <c r="G585" s="14">
        <f t="shared" si="29"/>
        <v>552.00597760000005</v>
      </c>
      <c r="H585" s="12">
        <f t="shared" si="30"/>
        <v>6.5200597760000001</v>
      </c>
      <c r="I585" s="12"/>
      <c r="P585" s="25"/>
      <c r="Q585" s="25"/>
    </row>
    <row r="586" spans="4:17" x14ac:dyDescent="0.2">
      <c r="D586" s="21" t="s">
        <v>975</v>
      </c>
      <c r="E586" s="9" t="s">
        <v>396</v>
      </c>
      <c r="F586" s="9">
        <v>0.87727500000000003</v>
      </c>
      <c r="G586" s="14">
        <f t="shared" si="29"/>
        <v>548.70042150000006</v>
      </c>
      <c r="H586" s="12">
        <f t="shared" si="30"/>
        <v>6.4870042150000007</v>
      </c>
      <c r="I586" s="12"/>
      <c r="P586" s="25"/>
      <c r="Q586" s="25"/>
    </row>
    <row r="587" spans="4:17" x14ac:dyDescent="0.2">
      <c r="D587" s="21" t="s">
        <v>976</v>
      </c>
      <c r="E587" s="9" t="s">
        <v>397</v>
      </c>
      <c r="F587" s="9">
        <v>0.73458599999999996</v>
      </c>
      <c r="G587" s="14">
        <f t="shared" si="29"/>
        <v>459.45415955999999</v>
      </c>
      <c r="H587" s="12">
        <f t="shared" si="30"/>
        <v>5.5945415956</v>
      </c>
      <c r="I587" s="12"/>
      <c r="P587" s="25"/>
      <c r="Q587" s="25"/>
    </row>
    <row r="588" spans="4:17" x14ac:dyDescent="0.2">
      <c r="D588" s="21" t="s">
        <v>977</v>
      </c>
      <c r="E588" s="9" t="s">
        <v>398</v>
      </c>
      <c r="F588" s="9">
        <v>0.855549</v>
      </c>
      <c r="G588" s="14">
        <f t="shared" si="29"/>
        <v>535.11167754000007</v>
      </c>
      <c r="H588" s="12">
        <f t="shared" si="30"/>
        <v>6.3511167754000004</v>
      </c>
      <c r="I588" s="12"/>
      <c r="P588" s="25"/>
      <c r="Q588" s="25"/>
    </row>
    <row r="589" spans="4:17" x14ac:dyDescent="0.2">
      <c r="D589" s="21" t="s">
        <v>978</v>
      </c>
      <c r="E589" s="9" t="s">
        <v>399</v>
      </c>
      <c r="F589" s="9">
        <v>0.84909000000000001</v>
      </c>
      <c r="G589" s="14">
        <f t="shared" si="29"/>
        <v>531.07183140000006</v>
      </c>
      <c r="H589" s="12">
        <f t="shared" si="30"/>
        <v>6.3107183140000007</v>
      </c>
      <c r="I589" s="12"/>
      <c r="O589" s="25"/>
      <c r="P589" s="25"/>
      <c r="Q589" s="25"/>
    </row>
    <row r="590" spans="4:17" x14ac:dyDescent="0.2">
      <c r="D590" s="21" t="s">
        <v>979</v>
      </c>
      <c r="E590" s="9" t="s">
        <v>400</v>
      </c>
      <c r="F590" s="9">
        <v>0.95948299999999997</v>
      </c>
      <c r="G590" s="14">
        <f t="shared" si="29"/>
        <v>600.11823718000005</v>
      </c>
      <c r="H590" s="12">
        <f t="shared" si="30"/>
        <v>7.0011823718000006</v>
      </c>
      <c r="I590" s="12"/>
      <c r="P590" s="25"/>
      <c r="Q590" s="25"/>
    </row>
    <row r="591" spans="4:17" x14ac:dyDescent="0.2">
      <c r="D591" s="21" t="s">
        <v>980</v>
      </c>
      <c r="E591" s="9" t="s">
        <v>401</v>
      </c>
      <c r="F591" s="9">
        <v>0.86611899999999997</v>
      </c>
      <c r="G591" s="14">
        <f t="shared" si="29"/>
        <v>541.72278974000005</v>
      </c>
      <c r="H591" s="12">
        <f t="shared" si="30"/>
        <v>6.4172278974000001</v>
      </c>
      <c r="I591" s="12"/>
      <c r="P591" s="25"/>
      <c r="Q591" s="25"/>
    </row>
    <row r="592" spans="4:17" x14ac:dyDescent="0.2">
      <c r="D592" s="21" t="s">
        <v>981</v>
      </c>
      <c r="E592" s="9" t="s">
        <v>402</v>
      </c>
      <c r="F592" s="9">
        <v>0.77392799999999995</v>
      </c>
      <c r="G592" s="14">
        <f t="shared" si="29"/>
        <v>484.06100687999998</v>
      </c>
      <c r="H592" s="12">
        <f t="shared" si="30"/>
        <v>5.8406100687999993</v>
      </c>
      <c r="I592" s="12"/>
      <c r="P592" s="25"/>
      <c r="Q592" s="25"/>
    </row>
    <row r="593" spans="3:17" x14ac:dyDescent="0.2">
      <c r="D593" s="21" t="s">
        <v>982</v>
      </c>
      <c r="E593" s="9" t="s">
        <v>403</v>
      </c>
      <c r="F593" s="9">
        <v>0.89078100000000004</v>
      </c>
      <c r="G593" s="14">
        <f t="shared" ref="G593:G600" si="31">(F593*$B$9)</f>
        <v>557.14788426000007</v>
      </c>
      <c r="H593" s="12">
        <f t="shared" si="30"/>
        <v>6.5714788426000004</v>
      </c>
      <c r="I593" s="12"/>
      <c r="P593" s="25"/>
      <c r="Q593" s="25"/>
    </row>
    <row r="594" spans="3:17" x14ac:dyDescent="0.2">
      <c r="D594" s="21" t="s">
        <v>983</v>
      </c>
      <c r="E594" s="9" t="s">
        <v>404</v>
      </c>
      <c r="F594" s="9">
        <v>0.85026400000000002</v>
      </c>
      <c r="G594" s="14">
        <f t="shared" si="31"/>
        <v>531.80612144000008</v>
      </c>
      <c r="H594" s="12">
        <f t="shared" si="30"/>
        <v>6.318061214400001</v>
      </c>
      <c r="I594" s="12"/>
      <c r="P594" s="25"/>
      <c r="Q594" s="25"/>
    </row>
    <row r="595" spans="3:17" x14ac:dyDescent="0.2">
      <c r="D595" s="21" t="s">
        <v>984</v>
      </c>
      <c r="E595" s="9" t="s">
        <v>405</v>
      </c>
      <c r="F595" s="9">
        <v>1.0005869999999999</v>
      </c>
      <c r="G595" s="14">
        <f t="shared" si="31"/>
        <v>625.82714501999999</v>
      </c>
      <c r="H595" s="12">
        <f t="shared" si="30"/>
        <v>7.2582714501999996</v>
      </c>
      <c r="I595" s="12"/>
      <c r="P595" s="25"/>
      <c r="Q595" s="25"/>
    </row>
    <row r="596" spans="3:17" x14ac:dyDescent="0.2">
      <c r="D596" s="21" t="s">
        <v>985</v>
      </c>
      <c r="E596" s="9" t="s">
        <v>406</v>
      </c>
      <c r="F596" s="9">
        <v>1.1761600000000001</v>
      </c>
      <c r="G596" s="14">
        <f t="shared" si="31"/>
        <v>735.64103360000013</v>
      </c>
      <c r="H596" s="12">
        <f t="shared" si="30"/>
        <v>8.3564103360000015</v>
      </c>
      <c r="I596" s="12"/>
      <c r="P596" s="25"/>
      <c r="Q596" s="25"/>
    </row>
    <row r="597" spans="3:17" x14ac:dyDescent="0.2">
      <c r="D597" s="21" t="s">
        <v>986</v>
      </c>
      <c r="E597" s="9" t="s">
        <v>407</v>
      </c>
      <c r="F597" s="9">
        <v>0.75396399999999997</v>
      </c>
      <c r="G597" s="14">
        <f t="shared" si="31"/>
        <v>471.57432344</v>
      </c>
      <c r="H597" s="12">
        <f t="shared" si="30"/>
        <v>5.7157432343999997</v>
      </c>
      <c r="I597" s="12"/>
      <c r="P597" s="25"/>
      <c r="Q597" s="25"/>
    </row>
    <row r="598" spans="3:17" x14ac:dyDescent="0.2">
      <c r="D598" s="21" t="s">
        <v>987</v>
      </c>
      <c r="E598" s="9" t="s">
        <v>408</v>
      </c>
      <c r="F598" s="9">
        <v>0.80857299999999999</v>
      </c>
      <c r="G598" s="14">
        <f t="shared" si="31"/>
        <v>505.73006858000002</v>
      </c>
      <c r="H598" s="12">
        <f t="shared" si="30"/>
        <v>6.0573006858000005</v>
      </c>
      <c r="I598" s="12"/>
      <c r="P598" s="25"/>
      <c r="Q598" s="25"/>
    </row>
    <row r="599" spans="3:17" x14ac:dyDescent="0.2">
      <c r="D599" s="21" t="s">
        <v>988</v>
      </c>
      <c r="E599" s="9" t="s">
        <v>409</v>
      </c>
      <c r="F599" s="9">
        <v>0.82031699999999996</v>
      </c>
      <c r="G599" s="14">
        <f t="shared" si="31"/>
        <v>513.07547081999996</v>
      </c>
      <c r="H599" s="12">
        <f t="shared" si="30"/>
        <v>6.1307547081999996</v>
      </c>
      <c r="I599" s="12"/>
      <c r="P599" s="25"/>
      <c r="Q599" s="25"/>
    </row>
    <row r="600" spans="3:17" x14ac:dyDescent="0.2">
      <c r="D600" s="21" t="s">
        <v>989</v>
      </c>
      <c r="E600" s="9" t="s">
        <v>410</v>
      </c>
      <c r="F600" s="9">
        <v>0.88960700000000004</v>
      </c>
      <c r="G600" s="14">
        <f t="shared" si="31"/>
        <v>556.41359422000005</v>
      </c>
      <c r="H600" s="12">
        <f t="shared" si="30"/>
        <v>6.5641359422000001</v>
      </c>
      <c r="I600" s="12"/>
      <c r="P600" s="25"/>
      <c r="Q600" s="25"/>
    </row>
    <row r="601" spans="3:17" x14ac:dyDescent="0.2">
      <c r="C601" s="24">
        <v>2015</v>
      </c>
      <c r="D601" s="21" t="s">
        <v>992</v>
      </c>
      <c r="E601" s="9" t="s">
        <v>225</v>
      </c>
      <c r="F601" s="29">
        <v>0.90925199999999995</v>
      </c>
      <c r="G601" s="14">
        <f>(F601*$B$10)</f>
        <v>581.45756147999998</v>
      </c>
      <c r="H601" s="12">
        <f t="shared" si="30"/>
        <v>6.8145756147999998</v>
      </c>
      <c r="Q601" s="25"/>
    </row>
    <row r="602" spans="3:17" s="26" customFormat="1" x14ac:dyDescent="0.2">
      <c r="D602" s="21" t="s">
        <v>993</v>
      </c>
      <c r="E602" s="27" t="s">
        <v>226</v>
      </c>
      <c r="F602" s="29">
        <v>0.78137900000000005</v>
      </c>
      <c r="G602" s="14">
        <f t="shared" ref="G602:G665" si="32">(F602*$B$10)</f>
        <v>499.68405671000005</v>
      </c>
      <c r="H602" s="12">
        <f t="shared" si="30"/>
        <v>5.9968405671000005</v>
      </c>
    </row>
    <row r="603" spans="3:17" x14ac:dyDescent="0.2">
      <c r="D603" s="21" t="s">
        <v>994</v>
      </c>
      <c r="E603" s="9" t="s">
        <v>227</v>
      </c>
      <c r="F603" s="29">
        <v>0.90394799999999997</v>
      </c>
      <c r="G603" s="14">
        <f t="shared" si="32"/>
        <v>578.06570651999994</v>
      </c>
      <c r="H603" s="12">
        <f t="shared" si="30"/>
        <v>6.7806570651999998</v>
      </c>
    </row>
    <row r="604" spans="3:17" x14ac:dyDescent="0.2">
      <c r="D604" s="21" t="s">
        <v>995</v>
      </c>
      <c r="E604" s="9" t="s">
        <v>15</v>
      </c>
      <c r="F604" s="29">
        <v>0.87802000000000002</v>
      </c>
      <c r="G604" s="14">
        <f t="shared" si="32"/>
        <v>561.48500980000006</v>
      </c>
      <c r="H604" s="12">
        <f t="shared" si="30"/>
        <v>6.6148500980000007</v>
      </c>
    </row>
    <row r="605" spans="3:17" x14ac:dyDescent="0.2">
      <c r="D605" s="21" t="s">
        <v>996</v>
      </c>
      <c r="E605" s="9" t="s">
        <v>413</v>
      </c>
      <c r="F605" s="29">
        <v>0.87802000000000002</v>
      </c>
      <c r="G605" s="14">
        <f t="shared" si="32"/>
        <v>561.48500980000006</v>
      </c>
      <c r="H605" s="12">
        <f t="shared" si="30"/>
        <v>6.6148500980000007</v>
      </c>
    </row>
    <row r="606" spans="3:17" x14ac:dyDescent="0.2">
      <c r="D606" s="21" t="s">
        <v>997</v>
      </c>
      <c r="E606" s="9" t="s">
        <v>16</v>
      </c>
      <c r="F606" s="29">
        <v>0.890984</v>
      </c>
      <c r="G606" s="14">
        <f t="shared" si="32"/>
        <v>569.77535816</v>
      </c>
      <c r="H606" s="12">
        <f t="shared" si="30"/>
        <v>6.6977535815999998</v>
      </c>
    </row>
    <row r="607" spans="3:17" x14ac:dyDescent="0.2">
      <c r="D607" s="21" t="s">
        <v>998</v>
      </c>
      <c r="E607" s="9" t="s">
        <v>228</v>
      </c>
      <c r="F607" s="29">
        <v>1.130819</v>
      </c>
      <c r="G607" s="14">
        <f t="shared" si="32"/>
        <v>723.14744230999997</v>
      </c>
      <c r="H607" s="12">
        <f t="shared" si="30"/>
        <v>8.2314744230999999</v>
      </c>
    </row>
    <row r="608" spans="3:17" x14ac:dyDescent="0.2">
      <c r="D608" s="21" t="s">
        <v>999</v>
      </c>
      <c r="E608" s="9" t="s">
        <v>229</v>
      </c>
      <c r="F608" s="29">
        <v>0.835592</v>
      </c>
      <c r="G608" s="14">
        <f t="shared" si="32"/>
        <v>534.35272808000002</v>
      </c>
      <c r="H608" s="12">
        <f t="shared" si="30"/>
        <v>6.3435272808000001</v>
      </c>
    </row>
    <row r="609" spans="4:8" x14ac:dyDescent="0.2">
      <c r="D609" s="21" t="s">
        <v>1000</v>
      </c>
      <c r="E609" s="9" t="s">
        <v>17</v>
      </c>
      <c r="F609" s="29">
        <v>0.835592</v>
      </c>
      <c r="G609" s="14">
        <f t="shared" si="32"/>
        <v>534.35272808000002</v>
      </c>
      <c r="H609" s="12">
        <f t="shared" si="30"/>
        <v>6.3435272808000001</v>
      </c>
    </row>
    <row r="610" spans="4:8" x14ac:dyDescent="0.2">
      <c r="D610" s="21" t="s">
        <v>1001</v>
      </c>
      <c r="E610" s="9" t="s">
        <v>230</v>
      </c>
      <c r="F610" s="29">
        <v>0.85150300000000001</v>
      </c>
      <c r="G610" s="14">
        <f t="shared" si="32"/>
        <v>544.52765347000002</v>
      </c>
      <c r="H610" s="12">
        <f t="shared" si="30"/>
        <v>6.4452765347000005</v>
      </c>
    </row>
    <row r="611" spans="4:8" x14ac:dyDescent="0.2">
      <c r="D611" s="21" t="s">
        <v>1002</v>
      </c>
      <c r="E611" s="9" t="s">
        <v>231</v>
      </c>
      <c r="F611" s="29">
        <v>0.86211000000000004</v>
      </c>
      <c r="G611" s="14">
        <f t="shared" si="32"/>
        <v>551.31072390000008</v>
      </c>
      <c r="H611" s="12">
        <f t="shared" si="30"/>
        <v>6.5131072390000009</v>
      </c>
    </row>
    <row r="612" spans="4:8" x14ac:dyDescent="0.2">
      <c r="D612" s="21" t="s">
        <v>1003</v>
      </c>
      <c r="E612" s="9" t="s">
        <v>232</v>
      </c>
      <c r="F612" s="29">
        <v>0.78786100000000003</v>
      </c>
      <c r="G612" s="14">
        <f t="shared" si="32"/>
        <v>503.82923089000002</v>
      </c>
      <c r="H612" s="12">
        <f t="shared" si="30"/>
        <v>6.0382923089</v>
      </c>
    </row>
    <row r="613" spans="4:8" x14ac:dyDescent="0.2">
      <c r="D613" s="21" t="s">
        <v>1004</v>
      </c>
      <c r="E613" s="9" t="s">
        <v>233</v>
      </c>
      <c r="F613" s="29">
        <v>0.83677100000000004</v>
      </c>
      <c r="G613" s="14">
        <f t="shared" si="32"/>
        <v>535.10668679000003</v>
      </c>
      <c r="H613" s="12">
        <f t="shared" si="30"/>
        <v>6.3510668679000002</v>
      </c>
    </row>
    <row r="614" spans="4:8" x14ac:dyDescent="0.2">
      <c r="D614" s="21" t="s">
        <v>1005</v>
      </c>
      <c r="E614" s="9" t="s">
        <v>234</v>
      </c>
      <c r="F614" s="29">
        <v>0.95816100000000004</v>
      </c>
      <c r="G614" s="14">
        <f t="shared" si="32"/>
        <v>612.73437789000002</v>
      </c>
      <c r="H614" s="12">
        <f t="shared" si="30"/>
        <v>7.1273437789000003</v>
      </c>
    </row>
    <row r="615" spans="4:8" x14ac:dyDescent="0.2">
      <c r="D615" s="21" t="s">
        <v>1006</v>
      </c>
      <c r="E615" s="9" t="s">
        <v>235</v>
      </c>
      <c r="F615" s="29">
        <v>0.97760800000000003</v>
      </c>
      <c r="G615" s="14">
        <f t="shared" si="32"/>
        <v>625.17053992000001</v>
      </c>
      <c r="H615" s="12">
        <f t="shared" si="30"/>
        <v>7.2517053992000005</v>
      </c>
    </row>
    <row r="616" spans="4:8" x14ac:dyDescent="0.2">
      <c r="D616" s="21" t="s">
        <v>1007</v>
      </c>
      <c r="E616" s="9" t="s">
        <v>236</v>
      </c>
      <c r="F616" s="29">
        <v>0.97642899999999999</v>
      </c>
      <c r="G616" s="14">
        <f t="shared" si="32"/>
        <v>624.41658121</v>
      </c>
      <c r="H616" s="12">
        <f t="shared" si="30"/>
        <v>7.2441658121000003</v>
      </c>
    </row>
    <row r="617" spans="4:8" x14ac:dyDescent="0.2">
      <c r="D617" s="21" t="s">
        <v>1008</v>
      </c>
      <c r="E617" s="9" t="s">
        <v>237</v>
      </c>
      <c r="F617" s="29">
        <v>1.025928</v>
      </c>
      <c r="G617" s="14">
        <f t="shared" si="32"/>
        <v>656.07069672</v>
      </c>
      <c r="H617" s="12">
        <f t="shared" si="30"/>
        <v>7.5607069671999998</v>
      </c>
    </row>
    <row r="618" spans="4:8" x14ac:dyDescent="0.2">
      <c r="D618" s="21" t="s">
        <v>1009</v>
      </c>
      <c r="E618" s="9" t="s">
        <v>238</v>
      </c>
      <c r="F618" s="29">
        <v>0.87212699999999999</v>
      </c>
      <c r="G618" s="14">
        <f t="shared" si="32"/>
        <v>557.71649522999996</v>
      </c>
      <c r="H618" s="12">
        <f t="shared" si="30"/>
        <v>6.5771649522999995</v>
      </c>
    </row>
    <row r="619" spans="4:8" x14ac:dyDescent="0.2">
      <c r="D619" s="21" t="s">
        <v>1010</v>
      </c>
      <c r="E619" s="9" t="s">
        <v>239</v>
      </c>
      <c r="F619" s="29">
        <v>0.84914599999999996</v>
      </c>
      <c r="G619" s="14">
        <f t="shared" si="32"/>
        <v>543.02037554000003</v>
      </c>
      <c r="H619" s="12">
        <f t="shared" si="30"/>
        <v>6.4302037554</v>
      </c>
    </row>
    <row r="620" spans="4:8" x14ac:dyDescent="0.2">
      <c r="D620" s="21" t="s">
        <v>1011</v>
      </c>
      <c r="E620" s="9" t="s">
        <v>240</v>
      </c>
      <c r="F620" s="29">
        <v>0.94578700000000004</v>
      </c>
      <c r="G620" s="14">
        <f t="shared" si="32"/>
        <v>604.82132863000004</v>
      </c>
      <c r="H620" s="12">
        <f t="shared" si="30"/>
        <v>7.0482132863000002</v>
      </c>
    </row>
    <row r="621" spans="4:8" x14ac:dyDescent="0.2">
      <c r="D621" s="21" t="s">
        <v>1012</v>
      </c>
      <c r="E621" s="25" t="s">
        <v>241</v>
      </c>
      <c r="F621" s="29">
        <v>0.85739500000000002</v>
      </c>
      <c r="G621" s="14">
        <f t="shared" si="32"/>
        <v>548.29552854999997</v>
      </c>
      <c r="H621" s="12">
        <f t="shared" si="30"/>
        <v>6.4829552855000001</v>
      </c>
    </row>
    <row r="622" spans="4:8" x14ac:dyDescent="0.2">
      <c r="D622" s="21" t="s">
        <v>1013</v>
      </c>
      <c r="E622" s="25" t="s">
        <v>242</v>
      </c>
      <c r="F622" s="29">
        <v>0.96346500000000002</v>
      </c>
      <c r="G622" s="14">
        <f t="shared" si="32"/>
        <v>616.12623285000006</v>
      </c>
      <c r="H622" s="12">
        <f t="shared" si="30"/>
        <v>7.1612623285000003</v>
      </c>
    </row>
    <row r="623" spans="4:8" x14ac:dyDescent="0.2">
      <c r="D623" s="21" t="s">
        <v>1014</v>
      </c>
      <c r="E623" s="9" t="s">
        <v>243</v>
      </c>
      <c r="F623" s="29">
        <v>0.774308</v>
      </c>
      <c r="G623" s="14">
        <f t="shared" si="32"/>
        <v>495.16222291999998</v>
      </c>
      <c r="H623" s="12">
        <f t="shared" si="30"/>
        <v>5.9516222291999998</v>
      </c>
    </row>
    <row r="624" spans="4:8" x14ac:dyDescent="0.2">
      <c r="D624" s="21" t="s">
        <v>1015</v>
      </c>
      <c r="E624" s="9" t="s">
        <v>244</v>
      </c>
      <c r="F624" s="29">
        <v>0.88627</v>
      </c>
      <c r="G624" s="14">
        <f t="shared" si="32"/>
        <v>566.76080230000002</v>
      </c>
      <c r="H624" s="12">
        <f t="shared" si="30"/>
        <v>6.6676080230000005</v>
      </c>
    </row>
    <row r="625" spans="4:8" x14ac:dyDescent="0.2">
      <c r="D625" s="21" t="s">
        <v>1016</v>
      </c>
      <c r="E625" s="25" t="s">
        <v>245</v>
      </c>
      <c r="F625" s="29">
        <v>0.82675299999999996</v>
      </c>
      <c r="G625" s="14">
        <f t="shared" si="32"/>
        <v>528.70027597000001</v>
      </c>
      <c r="H625" s="12">
        <f t="shared" si="30"/>
        <v>6.2870027597</v>
      </c>
    </row>
    <row r="626" spans="4:8" x14ac:dyDescent="0.2">
      <c r="D626" s="21" t="s">
        <v>1017</v>
      </c>
      <c r="E626" s="25" t="s">
        <v>246</v>
      </c>
      <c r="F626" s="29">
        <v>0.77902199999999999</v>
      </c>
      <c r="G626" s="14">
        <f t="shared" si="32"/>
        <v>498.17677878000001</v>
      </c>
      <c r="H626" s="12">
        <f t="shared" si="30"/>
        <v>5.9817677877999991</v>
      </c>
    </row>
    <row r="627" spans="4:8" x14ac:dyDescent="0.2">
      <c r="D627" s="21" t="s">
        <v>1018</v>
      </c>
      <c r="E627" s="9" t="s">
        <v>247</v>
      </c>
      <c r="F627" s="29">
        <v>0.78962900000000003</v>
      </c>
      <c r="G627" s="14">
        <f t="shared" si="32"/>
        <v>504.95984921000002</v>
      </c>
      <c r="H627" s="12">
        <f t="shared" si="30"/>
        <v>6.0495984921000003</v>
      </c>
    </row>
    <row r="628" spans="4:8" x14ac:dyDescent="0.2">
      <c r="D628" s="21" t="s">
        <v>1019</v>
      </c>
      <c r="E628" s="9" t="s">
        <v>248</v>
      </c>
      <c r="F628" s="29">
        <v>0.744255</v>
      </c>
      <c r="G628" s="14">
        <f t="shared" si="32"/>
        <v>475.94362995</v>
      </c>
      <c r="H628" s="12">
        <f t="shared" si="30"/>
        <v>5.7594362995000008</v>
      </c>
    </row>
    <row r="629" spans="4:8" x14ac:dyDescent="0.2">
      <c r="D629" s="21" t="s">
        <v>1020</v>
      </c>
      <c r="E629" s="9" t="s">
        <v>249</v>
      </c>
      <c r="F629" s="29">
        <v>1.022392</v>
      </c>
      <c r="G629" s="14">
        <f t="shared" si="32"/>
        <v>653.80946008000001</v>
      </c>
      <c r="H629" s="12">
        <f t="shared" si="30"/>
        <v>7.5380946008</v>
      </c>
    </row>
    <row r="630" spans="4:8" x14ac:dyDescent="0.2">
      <c r="D630" s="21" t="s">
        <v>1021</v>
      </c>
      <c r="E630" s="9" t="s">
        <v>250</v>
      </c>
      <c r="F630" s="29">
        <v>1.0406599999999999</v>
      </c>
      <c r="G630" s="14">
        <f t="shared" si="32"/>
        <v>665.49166339999999</v>
      </c>
      <c r="H630" s="12">
        <f t="shared" si="30"/>
        <v>7.6549166340000001</v>
      </c>
    </row>
    <row r="631" spans="4:8" x14ac:dyDescent="0.2">
      <c r="D631" s="21" t="s">
        <v>1022</v>
      </c>
      <c r="E631" s="9" t="s">
        <v>251</v>
      </c>
      <c r="F631" s="29">
        <v>0.774308</v>
      </c>
      <c r="G631" s="14">
        <f t="shared" si="32"/>
        <v>495.16222291999998</v>
      </c>
      <c r="H631" s="12">
        <f t="shared" si="30"/>
        <v>5.9516222291999998</v>
      </c>
    </row>
    <row r="632" spans="4:8" x14ac:dyDescent="0.2">
      <c r="D632" s="21" t="s">
        <v>1023</v>
      </c>
      <c r="E632" s="9" t="s">
        <v>252</v>
      </c>
      <c r="F632" s="29">
        <v>0.85621700000000001</v>
      </c>
      <c r="G632" s="14">
        <f t="shared" si="32"/>
        <v>547.54220932999999</v>
      </c>
      <c r="H632" s="12">
        <f t="shared" si="30"/>
        <v>6.4754220932999997</v>
      </c>
    </row>
    <row r="633" spans="4:8" x14ac:dyDescent="0.2">
      <c r="D633" s="21" t="s">
        <v>1024</v>
      </c>
      <c r="E633" s="9" t="s">
        <v>253</v>
      </c>
      <c r="F633" s="29">
        <v>0.87448400000000004</v>
      </c>
      <c r="G633" s="14">
        <f t="shared" si="32"/>
        <v>559.22377316000006</v>
      </c>
      <c r="H633" s="12">
        <f t="shared" si="30"/>
        <v>6.5922377316000009</v>
      </c>
    </row>
    <row r="634" spans="4:8" x14ac:dyDescent="0.2">
      <c r="D634" s="21" t="s">
        <v>1025</v>
      </c>
      <c r="E634" s="9" t="s">
        <v>254</v>
      </c>
      <c r="F634" s="29">
        <v>0.84443100000000004</v>
      </c>
      <c r="G634" s="14">
        <f t="shared" si="32"/>
        <v>540.00518019000003</v>
      </c>
      <c r="H634" s="12">
        <f t="shared" si="30"/>
        <v>6.4000518019000001</v>
      </c>
    </row>
    <row r="635" spans="4:8" x14ac:dyDescent="0.2">
      <c r="D635" s="21" t="s">
        <v>1026</v>
      </c>
      <c r="E635" s="9" t="s">
        <v>255</v>
      </c>
      <c r="F635" s="29">
        <v>0.75721899999999998</v>
      </c>
      <c r="G635" s="14">
        <f t="shared" si="32"/>
        <v>484.23397831</v>
      </c>
      <c r="H635" s="12">
        <f t="shared" si="30"/>
        <v>5.8423397830999999</v>
      </c>
    </row>
    <row r="636" spans="4:8" x14ac:dyDescent="0.2">
      <c r="D636" s="21" t="s">
        <v>1027</v>
      </c>
      <c r="E636" s="25" t="s">
        <v>256</v>
      </c>
      <c r="F636" s="29">
        <v>0.90276999999999996</v>
      </c>
      <c r="G636" s="14">
        <f t="shared" si="32"/>
        <v>577.31238729999995</v>
      </c>
      <c r="H636" s="12">
        <f t="shared" si="30"/>
        <v>6.7731238729999994</v>
      </c>
    </row>
    <row r="637" spans="4:8" x14ac:dyDescent="0.2">
      <c r="D637" s="21" t="s">
        <v>1028</v>
      </c>
      <c r="E637" s="25" t="s">
        <v>217</v>
      </c>
      <c r="F637" s="29">
        <v>0.96405399999999997</v>
      </c>
      <c r="G637" s="14">
        <f t="shared" si="32"/>
        <v>616.50289246</v>
      </c>
      <c r="H637" s="12">
        <f t="shared" si="30"/>
        <v>7.1650289245999996</v>
      </c>
    </row>
    <row r="638" spans="4:8" x14ac:dyDescent="0.2">
      <c r="D638" s="21" t="s">
        <v>1029</v>
      </c>
      <c r="E638" s="25" t="s">
        <v>215</v>
      </c>
      <c r="F638" s="29">
        <v>0.949322</v>
      </c>
      <c r="G638" s="14">
        <f t="shared" si="32"/>
        <v>607.08192578000001</v>
      </c>
      <c r="H638" s="12">
        <f t="shared" si="30"/>
        <v>7.0708192578000002</v>
      </c>
    </row>
    <row r="639" spans="4:8" x14ac:dyDescent="0.2">
      <c r="D639" s="21" t="s">
        <v>1030</v>
      </c>
      <c r="E639" s="25" t="s">
        <v>216</v>
      </c>
      <c r="F639" s="29">
        <v>1.0306420000000001</v>
      </c>
      <c r="G639" s="14">
        <f t="shared" si="32"/>
        <v>659.08525258000009</v>
      </c>
      <c r="H639" s="12">
        <f t="shared" si="30"/>
        <v>7.5908525258000008</v>
      </c>
    </row>
    <row r="640" spans="4:8" x14ac:dyDescent="0.2">
      <c r="D640" s="21" t="s">
        <v>1031</v>
      </c>
      <c r="E640" s="9" t="s">
        <v>257</v>
      </c>
      <c r="F640" s="29">
        <v>0.92280499999999999</v>
      </c>
      <c r="G640" s="14">
        <f t="shared" si="32"/>
        <v>590.12456944999997</v>
      </c>
      <c r="H640" s="12">
        <f t="shared" si="30"/>
        <v>6.9012456945</v>
      </c>
    </row>
    <row r="641" spans="4:8" x14ac:dyDescent="0.2">
      <c r="D641" s="21" t="s">
        <v>1032</v>
      </c>
      <c r="E641" s="9" t="s">
        <v>258</v>
      </c>
      <c r="F641" s="29">
        <v>0.97819699999999998</v>
      </c>
      <c r="G641" s="14">
        <f t="shared" si="32"/>
        <v>625.54719952999994</v>
      </c>
      <c r="H641" s="12">
        <f t="shared" si="30"/>
        <v>7.2554719952999998</v>
      </c>
    </row>
    <row r="642" spans="4:8" x14ac:dyDescent="0.2">
      <c r="D642" s="21" t="s">
        <v>1033</v>
      </c>
      <c r="E642" s="9" t="s">
        <v>259</v>
      </c>
      <c r="F642" s="29">
        <v>1.2586919999999999</v>
      </c>
      <c r="G642" s="14">
        <f t="shared" si="32"/>
        <v>804.92094707999991</v>
      </c>
      <c r="H642" s="12">
        <f t="shared" si="30"/>
        <v>9.0492094707999993</v>
      </c>
    </row>
    <row r="643" spans="4:8" x14ac:dyDescent="0.2">
      <c r="D643" s="21" t="s">
        <v>1034</v>
      </c>
      <c r="E643" s="9" t="s">
        <v>260</v>
      </c>
      <c r="F643" s="29">
        <v>0.80141399999999996</v>
      </c>
      <c r="G643" s="14">
        <f t="shared" si="32"/>
        <v>512.49623885999995</v>
      </c>
      <c r="H643" s="12">
        <f t="shared" si="30"/>
        <v>6.1249623885999993</v>
      </c>
    </row>
    <row r="644" spans="4:8" x14ac:dyDescent="0.2">
      <c r="D644" s="21" t="s">
        <v>1035</v>
      </c>
      <c r="E644" s="9" t="s">
        <v>261</v>
      </c>
      <c r="F644" s="29">
        <v>0.87035899999999999</v>
      </c>
      <c r="G644" s="14">
        <f t="shared" si="32"/>
        <v>556.58587691000002</v>
      </c>
      <c r="H644" s="12">
        <f t="shared" si="30"/>
        <v>6.5658587691000001</v>
      </c>
    </row>
    <row r="645" spans="4:8" x14ac:dyDescent="0.2">
      <c r="D645" s="21" t="s">
        <v>1036</v>
      </c>
      <c r="E645" s="9" t="s">
        <v>262</v>
      </c>
      <c r="F645" s="29">
        <v>0.89982300000000004</v>
      </c>
      <c r="G645" s="14">
        <f t="shared" si="32"/>
        <v>575.42781027000001</v>
      </c>
      <c r="H645" s="12">
        <f t="shared" si="30"/>
        <v>6.7542781026999998</v>
      </c>
    </row>
    <row r="646" spans="4:8" x14ac:dyDescent="0.2">
      <c r="D646" s="21" t="s">
        <v>1037</v>
      </c>
      <c r="E646" s="9" t="s">
        <v>263</v>
      </c>
      <c r="F646" s="29">
        <v>1.008839</v>
      </c>
      <c r="G646" s="14">
        <f t="shared" si="32"/>
        <v>645.14245211000002</v>
      </c>
      <c r="H646" s="12">
        <f t="shared" si="30"/>
        <v>7.4514245210999999</v>
      </c>
    </row>
    <row r="647" spans="4:8" x14ac:dyDescent="0.2">
      <c r="D647" s="21" t="s">
        <v>1038</v>
      </c>
      <c r="E647" s="9" t="s">
        <v>265</v>
      </c>
      <c r="F647" s="29">
        <v>0.91573400000000005</v>
      </c>
      <c r="G647" s="14">
        <f t="shared" si="32"/>
        <v>585.60273566000001</v>
      </c>
      <c r="H647" s="12">
        <f t="shared" si="30"/>
        <v>6.8560273566000003</v>
      </c>
    </row>
    <row r="648" spans="4:8" x14ac:dyDescent="0.2">
      <c r="D648" s="21" t="s">
        <v>1039</v>
      </c>
      <c r="E648" s="9" t="s">
        <v>264</v>
      </c>
      <c r="F648" s="29">
        <v>1.0159100000000001</v>
      </c>
      <c r="G648" s="14">
        <f t="shared" si="32"/>
        <v>649.6642859000001</v>
      </c>
      <c r="H648" s="12">
        <f t="shared" ref="H648:H711" si="33">(G648+100)/100</f>
        <v>7.4966428590000014</v>
      </c>
    </row>
    <row r="649" spans="4:8" x14ac:dyDescent="0.2">
      <c r="D649" s="21" t="s">
        <v>1040</v>
      </c>
      <c r="E649" s="9" t="s">
        <v>266</v>
      </c>
      <c r="F649" s="29">
        <v>0.79905700000000002</v>
      </c>
      <c r="G649" s="14">
        <f t="shared" si="32"/>
        <v>510.98896093000002</v>
      </c>
      <c r="H649" s="12">
        <f t="shared" si="33"/>
        <v>6.1098896093000006</v>
      </c>
    </row>
    <row r="650" spans="4:8" x14ac:dyDescent="0.2">
      <c r="D650" s="21" t="s">
        <v>1041</v>
      </c>
      <c r="E650" s="9" t="s">
        <v>267</v>
      </c>
      <c r="F650" s="29">
        <v>0.88862699999999994</v>
      </c>
      <c r="G650" s="14">
        <f t="shared" si="32"/>
        <v>568.26808023000001</v>
      </c>
      <c r="H650" s="12">
        <f t="shared" si="33"/>
        <v>6.6826808023000002</v>
      </c>
    </row>
    <row r="651" spans="4:8" x14ac:dyDescent="0.2">
      <c r="D651" s="21" t="s">
        <v>1042</v>
      </c>
      <c r="E651" s="9" t="s">
        <v>268</v>
      </c>
      <c r="F651" s="29">
        <v>0.93459000000000003</v>
      </c>
      <c r="G651" s="14">
        <f t="shared" si="32"/>
        <v>597.66095910000001</v>
      </c>
      <c r="H651" s="12">
        <f t="shared" si="33"/>
        <v>6.9766095909999999</v>
      </c>
    </row>
    <row r="652" spans="4:8" x14ac:dyDescent="0.2">
      <c r="D652" s="21" t="s">
        <v>1043</v>
      </c>
      <c r="E652" s="9" t="s">
        <v>269</v>
      </c>
      <c r="F652" s="29">
        <v>0.85975299999999999</v>
      </c>
      <c r="G652" s="14">
        <f t="shared" si="32"/>
        <v>549.80344596999998</v>
      </c>
      <c r="H652" s="12">
        <f t="shared" si="33"/>
        <v>6.4980344596999995</v>
      </c>
    </row>
    <row r="653" spans="4:8" x14ac:dyDescent="0.2">
      <c r="D653" s="21" t="s">
        <v>1044</v>
      </c>
      <c r="E653" s="9" t="s">
        <v>270</v>
      </c>
      <c r="F653" s="29">
        <v>1.0447850000000001</v>
      </c>
      <c r="G653" s="14">
        <f t="shared" si="32"/>
        <v>668.12955965000003</v>
      </c>
      <c r="H653" s="12">
        <f t="shared" si="33"/>
        <v>7.6812955965</v>
      </c>
    </row>
    <row r="654" spans="4:8" x14ac:dyDescent="0.2">
      <c r="D654" s="21" t="s">
        <v>1045</v>
      </c>
      <c r="E654" s="9" t="s">
        <v>271</v>
      </c>
      <c r="F654" s="29">
        <v>0.82911000000000001</v>
      </c>
      <c r="G654" s="14">
        <f t="shared" si="32"/>
        <v>530.20755389999999</v>
      </c>
      <c r="H654" s="12">
        <f t="shared" si="33"/>
        <v>6.3020755389999996</v>
      </c>
    </row>
    <row r="655" spans="4:8" x14ac:dyDescent="0.2">
      <c r="D655" s="21" t="s">
        <v>1046</v>
      </c>
      <c r="E655" s="9" t="s">
        <v>272</v>
      </c>
      <c r="F655" s="29">
        <v>0.835592</v>
      </c>
      <c r="G655" s="14">
        <f t="shared" si="32"/>
        <v>534.35272808000002</v>
      </c>
      <c r="H655" s="12">
        <f t="shared" si="33"/>
        <v>6.3435272808000001</v>
      </c>
    </row>
    <row r="656" spans="4:8" x14ac:dyDescent="0.2">
      <c r="D656" s="21" t="s">
        <v>1047</v>
      </c>
      <c r="E656" s="9" t="s">
        <v>273</v>
      </c>
      <c r="F656" s="29">
        <v>0.77548600000000001</v>
      </c>
      <c r="G656" s="14">
        <f t="shared" si="32"/>
        <v>495.91554214000001</v>
      </c>
      <c r="H656" s="12">
        <f t="shared" si="33"/>
        <v>5.9591554214000011</v>
      </c>
    </row>
    <row r="657" spans="4:8" x14ac:dyDescent="0.2">
      <c r="D657" s="21" t="s">
        <v>1048</v>
      </c>
      <c r="E657" s="9" t="s">
        <v>274</v>
      </c>
      <c r="F657" s="29">
        <v>0.77077200000000001</v>
      </c>
      <c r="G657" s="14">
        <f t="shared" si="32"/>
        <v>492.90098628000004</v>
      </c>
      <c r="H657" s="12">
        <f t="shared" si="33"/>
        <v>5.929009862800001</v>
      </c>
    </row>
    <row r="658" spans="4:8" x14ac:dyDescent="0.2">
      <c r="D658" s="21" t="s">
        <v>1049</v>
      </c>
      <c r="E658" s="9" t="s">
        <v>323</v>
      </c>
      <c r="F658" s="29">
        <v>0.883324</v>
      </c>
      <c r="G658" s="14">
        <f t="shared" si="32"/>
        <v>564.87686475999999</v>
      </c>
      <c r="H658" s="12">
        <f t="shared" si="33"/>
        <v>6.6487686475999999</v>
      </c>
    </row>
    <row r="659" spans="4:8" x14ac:dyDescent="0.2">
      <c r="D659" s="21" t="s">
        <v>1050</v>
      </c>
      <c r="E659" s="9" t="s">
        <v>275</v>
      </c>
      <c r="F659" s="29">
        <v>0.77902199999999999</v>
      </c>
      <c r="G659" s="14">
        <f t="shared" si="32"/>
        <v>498.17677878000001</v>
      </c>
      <c r="H659" s="12">
        <f t="shared" si="33"/>
        <v>5.9817677877999991</v>
      </c>
    </row>
    <row r="660" spans="4:8" x14ac:dyDescent="0.2">
      <c r="D660" s="21" t="s">
        <v>1051</v>
      </c>
      <c r="E660" s="9" t="s">
        <v>276</v>
      </c>
      <c r="F660" s="29">
        <v>0.95108999999999999</v>
      </c>
      <c r="G660" s="14">
        <f t="shared" si="32"/>
        <v>608.21254410000006</v>
      </c>
      <c r="H660" s="12">
        <f t="shared" si="33"/>
        <v>7.0821254410000005</v>
      </c>
    </row>
    <row r="661" spans="4:8" x14ac:dyDescent="0.2">
      <c r="D661" s="21" t="s">
        <v>1052</v>
      </c>
      <c r="E661" s="9" t="s">
        <v>277</v>
      </c>
      <c r="F661" s="29">
        <v>0.88509099999999996</v>
      </c>
      <c r="G661" s="14">
        <f t="shared" si="32"/>
        <v>566.00684359000002</v>
      </c>
      <c r="H661" s="12">
        <f t="shared" si="33"/>
        <v>6.6600684359000004</v>
      </c>
    </row>
    <row r="662" spans="4:8" x14ac:dyDescent="0.2">
      <c r="D662" s="21" t="s">
        <v>1053</v>
      </c>
      <c r="E662" s="9" t="s">
        <v>278</v>
      </c>
      <c r="F662" s="29">
        <v>0.83912799999999999</v>
      </c>
      <c r="G662" s="14">
        <f t="shared" si="32"/>
        <v>536.61396472000001</v>
      </c>
      <c r="H662" s="12">
        <f t="shared" si="33"/>
        <v>6.3661396471999998</v>
      </c>
    </row>
    <row r="663" spans="4:8" x14ac:dyDescent="0.2">
      <c r="D663" s="21" t="s">
        <v>1054</v>
      </c>
      <c r="E663" s="9" t="s">
        <v>279</v>
      </c>
      <c r="F663" s="29">
        <v>0.79846799999999996</v>
      </c>
      <c r="G663" s="14">
        <f t="shared" si="32"/>
        <v>510.61230131999997</v>
      </c>
      <c r="H663" s="12">
        <f t="shared" si="33"/>
        <v>6.1061230131999995</v>
      </c>
    </row>
    <row r="664" spans="4:8" x14ac:dyDescent="0.2">
      <c r="D664" s="21" t="s">
        <v>1055</v>
      </c>
      <c r="E664" s="9" t="s">
        <v>280</v>
      </c>
      <c r="F664" s="29">
        <v>0.92162599999999995</v>
      </c>
      <c r="G664" s="14">
        <f t="shared" si="32"/>
        <v>589.37061073999996</v>
      </c>
      <c r="H664" s="12">
        <f t="shared" si="33"/>
        <v>6.8937061073999999</v>
      </c>
    </row>
    <row r="665" spans="4:8" x14ac:dyDescent="0.2">
      <c r="D665" s="21" t="s">
        <v>1056</v>
      </c>
      <c r="E665" s="25" t="s">
        <v>19</v>
      </c>
      <c r="F665" s="29">
        <v>0.88627</v>
      </c>
      <c r="G665" s="14">
        <f t="shared" si="32"/>
        <v>566.76080230000002</v>
      </c>
      <c r="H665" s="12">
        <f t="shared" si="33"/>
        <v>6.6676080230000005</v>
      </c>
    </row>
    <row r="666" spans="4:8" x14ac:dyDescent="0.2">
      <c r="D666" s="21" t="s">
        <v>1057</v>
      </c>
      <c r="E666" s="9" t="s">
        <v>21</v>
      </c>
      <c r="F666" s="29">
        <v>0.88627</v>
      </c>
      <c r="G666" s="14">
        <f t="shared" ref="G666:G729" si="34">(F666*$B$10)</f>
        <v>566.76080230000002</v>
      </c>
      <c r="H666" s="12">
        <f t="shared" si="33"/>
        <v>6.6676080230000005</v>
      </c>
    </row>
    <row r="667" spans="4:8" x14ac:dyDescent="0.2">
      <c r="D667" s="21" t="s">
        <v>1058</v>
      </c>
      <c r="E667" s="9" t="s">
        <v>20</v>
      </c>
      <c r="F667" s="29">
        <v>0.93400099999999997</v>
      </c>
      <c r="G667" s="14">
        <f t="shared" si="34"/>
        <v>597.28429948999997</v>
      </c>
      <c r="H667" s="12">
        <f t="shared" si="33"/>
        <v>6.9728429948999997</v>
      </c>
    </row>
    <row r="668" spans="4:8" x14ac:dyDescent="0.2">
      <c r="D668" s="21" t="s">
        <v>1059</v>
      </c>
      <c r="E668" s="25" t="s">
        <v>22</v>
      </c>
      <c r="F668" s="29">
        <v>1</v>
      </c>
      <c r="G668" s="14">
        <f t="shared" si="34"/>
        <v>639.49</v>
      </c>
      <c r="H668" s="12">
        <f t="shared" si="33"/>
        <v>7.3948999999999998</v>
      </c>
    </row>
    <row r="669" spans="4:8" x14ac:dyDescent="0.2">
      <c r="D669" s="21" t="s">
        <v>1060</v>
      </c>
      <c r="E669" s="9" t="s">
        <v>281</v>
      </c>
      <c r="F669" s="29">
        <v>0.86328800000000006</v>
      </c>
      <c r="G669" s="14">
        <f t="shared" si="34"/>
        <v>552.06404312000006</v>
      </c>
      <c r="H669" s="12">
        <f t="shared" si="33"/>
        <v>6.5206404312000004</v>
      </c>
    </row>
    <row r="670" spans="4:8" x14ac:dyDescent="0.2">
      <c r="D670" s="21" t="s">
        <v>1061</v>
      </c>
      <c r="E670" s="9" t="s">
        <v>282</v>
      </c>
      <c r="F670" s="29">
        <v>0.85032399999999997</v>
      </c>
      <c r="G670" s="14">
        <f t="shared" si="34"/>
        <v>543.77369476000001</v>
      </c>
      <c r="H670" s="12">
        <f t="shared" si="33"/>
        <v>6.4377369476000004</v>
      </c>
    </row>
    <row r="671" spans="4:8" x14ac:dyDescent="0.2">
      <c r="D671" s="21" t="s">
        <v>1062</v>
      </c>
      <c r="E671" s="9" t="s">
        <v>283</v>
      </c>
      <c r="F671" s="29">
        <v>1.0860339999999999</v>
      </c>
      <c r="G671" s="14">
        <f t="shared" si="34"/>
        <v>694.50788265999995</v>
      </c>
      <c r="H671" s="12">
        <f t="shared" si="33"/>
        <v>7.9450788265999996</v>
      </c>
    </row>
    <row r="672" spans="4:8" x14ac:dyDescent="0.2">
      <c r="D672" s="21" t="s">
        <v>1063</v>
      </c>
      <c r="E672" s="9" t="s">
        <v>284</v>
      </c>
      <c r="F672" s="29">
        <v>0.82675299999999996</v>
      </c>
      <c r="G672" s="14">
        <f t="shared" si="34"/>
        <v>528.70027597000001</v>
      </c>
      <c r="H672" s="12">
        <f t="shared" si="33"/>
        <v>6.2870027597</v>
      </c>
    </row>
    <row r="673" spans="4:8" x14ac:dyDescent="0.2">
      <c r="D673" s="21" t="s">
        <v>1064</v>
      </c>
      <c r="E673" s="9" t="s">
        <v>285</v>
      </c>
      <c r="F673" s="29">
        <v>0.84914599999999996</v>
      </c>
      <c r="G673" s="14">
        <f t="shared" si="34"/>
        <v>543.02037554000003</v>
      </c>
      <c r="H673" s="12">
        <f t="shared" si="33"/>
        <v>6.4302037554</v>
      </c>
    </row>
    <row r="674" spans="4:8" x14ac:dyDescent="0.2">
      <c r="D674" s="21" t="s">
        <v>1065</v>
      </c>
      <c r="E674" s="9" t="s">
        <v>286</v>
      </c>
      <c r="F674" s="29">
        <v>0.97701800000000005</v>
      </c>
      <c r="G674" s="14">
        <f t="shared" si="34"/>
        <v>624.79324082000005</v>
      </c>
      <c r="H674" s="12">
        <f t="shared" si="33"/>
        <v>7.2479324082000005</v>
      </c>
    </row>
    <row r="675" spans="4:8" x14ac:dyDescent="0.2">
      <c r="D675" s="21" t="s">
        <v>1066</v>
      </c>
      <c r="E675" s="9" t="s">
        <v>287</v>
      </c>
      <c r="F675" s="29">
        <v>1.0117860000000001</v>
      </c>
      <c r="G675" s="14">
        <f t="shared" si="34"/>
        <v>647.02702914000008</v>
      </c>
      <c r="H675" s="12">
        <f t="shared" si="33"/>
        <v>7.4702702914000012</v>
      </c>
    </row>
    <row r="676" spans="4:8" x14ac:dyDescent="0.2">
      <c r="D676" s="21" t="s">
        <v>1067</v>
      </c>
      <c r="E676" s="9" t="s">
        <v>288</v>
      </c>
      <c r="F676" s="29">
        <v>0.92339400000000005</v>
      </c>
      <c r="G676" s="14">
        <f t="shared" si="34"/>
        <v>590.50122906000001</v>
      </c>
      <c r="H676" s="12">
        <f t="shared" si="33"/>
        <v>6.9050122906000002</v>
      </c>
    </row>
    <row r="677" spans="4:8" x14ac:dyDescent="0.2">
      <c r="D677" s="21" t="s">
        <v>1068</v>
      </c>
      <c r="E677" s="9" t="s">
        <v>289</v>
      </c>
      <c r="F677" s="29">
        <v>0.79257500000000003</v>
      </c>
      <c r="G677" s="14">
        <f t="shared" si="34"/>
        <v>506.84378675000005</v>
      </c>
      <c r="H677" s="12">
        <f t="shared" si="33"/>
        <v>6.0684378675000001</v>
      </c>
    </row>
    <row r="678" spans="4:8" x14ac:dyDescent="0.2">
      <c r="D678" s="21" t="s">
        <v>1069</v>
      </c>
      <c r="E678" s="9" t="s">
        <v>290</v>
      </c>
      <c r="F678" s="29">
        <v>0.79669999999999996</v>
      </c>
      <c r="G678" s="14">
        <f t="shared" si="34"/>
        <v>509.48168299999998</v>
      </c>
      <c r="H678" s="12">
        <f t="shared" si="33"/>
        <v>6.0948168300000001</v>
      </c>
    </row>
    <row r="679" spans="4:8" x14ac:dyDescent="0.2">
      <c r="D679" s="21" t="s">
        <v>1070</v>
      </c>
      <c r="E679" s="9" t="s">
        <v>291</v>
      </c>
      <c r="F679" s="29">
        <v>0.84619900000000003</v>
      </c>
      <c r="G679" s="14">
        <f t="shared" si="34"/>
        <v>541.13579851000009</v>
      </c>
      <c r="H679" s="12">
        <f t="shared" si="33"/>
        <v>6.4113579851000004</v>
      </c>
    </row>
    <row r="680" spans="4:8" x14ac:dyDescent="0.2">
      <c r="D680" s="21" t="s">
        <v>1071</v>
      </c>
      <c r="E680" s="9" t="s">
        <v>292</v>
      </c>
      <c r="F680" s="29">
        <v>0.83382400000000001</v>
      </c>
      <c r="G680" s="14">
        <f t="shared" si="34"/>
        <v>533.22210975999997</v>
      </c>
      <c r="H680" s="12">
        <f t="shared" si="33"/>
        <v>6.3322210975999997</v>
      </c>
    </row>
    <row r="681" spans="4:8" x14ac:dyDescent="0.2">
      <c r="D681" s="21" t="s">
        <v>1072</v>
      </c>
      <c r="E681" s="9" t="s">
        <v>293</v>
      </c>
      <c r="F681" s="29">
        <v>0.835592</v>
      </c>
      <c r="G681" s="14">
        <f t="shared" si="34"/>
        <v>534.35272808000002</v>
      </c>
      <c r="H681" s="12">
        <f t="shared" si="33"/>
        <v>6.3435272808000001</v>
      </c>
    </row>
    <row r="682" spans="4:8" x14ac:dyDescent="0.2">
      <c r="D682" s="21" t="s">
        <v>1073</v>
      </c>
      <c r="E682" s="9" t="s">
        <v>294</v>
      </c>
      <c r="F682" s="29">
        <v>0.81909299999999996</v>
      </c>
      <c r="G682" s="14">
        <f t="shared" si="34"/>
        <v>523.80178257</v>
      </c>
      <c r="H682" s="12">
        <f t="shared" si="33"/>
        <v>6.2380178257000001</v>
      </c>
    </row>
    <row r="683" spans="4:8" x14ac:dyDescent="0.2">
      <c r="D683" s="21" t="s">
        <v>1074</v>
      </c>
      <c r="E683" s="9" t="s">
        <v>295</v>
      </c>
      <c r="F683" s="29">
        <v>0.92103699999999999</v>
      </c>
      <c r="G683" s="14">
        <f t="shared" si="34"/>
        <v>588.99395113000003</v>
      </c>
      <c r="H683" s="12">
        <f t="shared" si="33"/>
        <v>6.8899395113000006</v>
      </c>
    </row>
    <row r="684" spans="4:8" x14ac:dyDescent="0.2">
      <c r="D684" s="21" t="s">
        <v>1075</v>
      </c>
      <c r="E684" s="9" t="s">
        <v>297</v>
      </c>
      <c r="F684" s="29">
        <v>0.89687700000000004</v>
      </c>
      <c r="G684" s="14">
        <f t="shared" si="34"/>
        <v>573.54387272999998</v>
      </c>
      <c r="H684" s="12">
        <f t="shared" si="33"/>
        <v>6.7354387273</v>
      </c>
    </row>
    <row r="685" spans="4:8" x14ac:dyDescent="0.2">
      <c r="D685" s="21" t="s">
        <v>1076</v>
      </c>
      <c r="E685" s="9" t="s">
        <v>296</v>
      </c>
      <c r="F685" s="29">
        <v>0.92044800000000004</v>
      </c>
      <c r="G685" s="14">
        <f t="shared" si="34"/>
        <v>588.61729151999998</v>
      </c>
      <c r="H685" s="12">
        <f t="shared" si="33"/>
        <v>6.8861729151999995</v>
      </c>
    </row>
    <row r="686" spans="4:8" x14ac:dyDescent="0.2">
      <c r="D686" s="21" t="s">
        <v>1077</v>
      </c>
      <c r="E686" s="9" t="s">
        <v>298</v>
      </c>
      <c r="F686" s="29">
        <v>0.82380699999999996</v>
      </c>
      <c r="G686" s="14">
        <f t="shared" si="34"/>
        <v>526.81633842999997</v>
      </c>
      <c r="H686" s="12">
        <f t="shared" si="33"/>
        <v>6.2681633842999993</v>
      </c>
    </row>
    <row r="687" spans="4:8" x14ac:dyDescent="0.2">
      <c r="D687" s="21" t="s">
        <v>1078</v>
      </c>
      <c r="E687" s="9" t="s">
        <v>299</v>
      </c>
      <c r="F687" s="29">
        <v>0.88803799999999999</v>
      </c>
      <c r="G687" s="14">
        <f t="shared" si="34"/>
        <v>567.89142061999996</v>
      </c>
      <c r="H687" s="12">
        <f t="shared" si="33"/>
        <v>6.6789142062</v>
      </c>
    </row>
    <row r="688" spans="4:8" x14ac:dyDescent="0.2">
      <c r="D688" s="21" t="s">
        <v>1079</v>
      </c>
      <c r="E688" s="9" t="s">
        <v>300</v>
      </c>
      <c r="F688" s="29">
        <v>0.78962900000000003</v>
      </c>
      <c r="G688" s="14">
        <f t="shared" si="34"/>
        <v>504.95984921000002</v>
      </c>
      <c r="H688" s="12">
        <f t="shared" si="33"/>
        <v>6.0495984921000003</v>
      </c>
    </row>
    <row r="689" spans="4:8" x14ac:dyDescent="0.2">
      <c r="D689" s="21" t="s">
        <v>1080</v>
      </c>
      <c r="E689" s="9" t="s">
        <v>301</v>
      </c>
      <c r="F689" s="29">
        <v>0.7802</v>
      </c>
      <c r="G689" s="14">
        <f t="shared" si="34"/>
        <v>498.93009799999999</v>
      </c>
      <c r="H689" s="12">
        <f t="shared" si="33"/>
        <v>5.9893009800000003</v>
      </c>
    </row>
    <row r="690" spans="4:8" x14ac:dyDescent="0.2">
      <c r="D690" s="21" t="s">
        <v>1081</v>
      </c>
      <c r="E690" s="9" t="s">
        <v>302</v>
      </c>
      <c r="F690" s="29">
        <v>0.83323499999999995</v>
      </c>
      <c r="G690" s="14">
        <f t="shared" si="34"/>
        <v>532.84545014999992</v>
      </c>
      <c r="H690" s="12">
        <f t="shared" si="33"/>
        <v>6.3284545014999996</v>
      </c>
    </row>
    <row r="691" spans="4:8" x14ac:dyDescent="0.2">
      <c r="D691" s="21" t="s">
        <v>1082</v>
      </c>
      <c r="E691" s="9" t="s">
        <v>303</v>
      </c>
      <c r="F691" s="29">
        <v>0.807307</v>
      </c>
      <c r="G691" s="14">
        <f t="shared" si="34"/>
        <v>516.26475343000004</v>
      </c>
      <c r="H691" s="12">
        <f t="shared" si="33"/>
        <v>6.1626475343000005</v>
      </c>
    </row>
    <row r="692" spans="4:8" x14ac:dyDescent="0.2">
      <c r="D692" s="21" t="s">
        <v>1083</v>
      </c>
      <c r="E692" s="9" t="s">
        <v>305</v>
      </c>
      <c r="F692" s="29">
        <v>0.84737799999999996</v>
      </c>
      <c r="G692" s="14">
        <f t="shared" si="34"/>
        <v>541.88975721999998</v>
      </c>
      <c r="H692" s="12">
        <f t="shared" si="33"/>
        <v>6.4188975721999997</v>
      </c>
    </row>
    <row r="693" spans="4:8" x14ac:dyDescent="0.2">
      <c r="D693" s="21" t="s">
        <v>1084</v>
      </c>
      <c r="E693" s="9" t="s">
        <v>304</v>
      </c>
      <c r="F693" s="29">
        <v>0.91101900000000002</v>
      </c>
      <c r="G693" s="14">
        <f t="shared" si="34"/>
        <v>582.58754031000001</v>
      </c>
      <c r="H693" s="12">
        <f t="shared" si="33"/>
        <v>6.8258754031000004</v>
      </c>
    </row>
    <row r="694" spans="4:8" x14ac:dyDescent="0.2">
      <c r="D694" s="21" t="s">
        <v>1085</v>
      </c>
      <c r="E694" s="9" t="s">
        <v>306</v>
      </c>
      <c r="F694" s="29">
        <v>0.92457299999999998</v>
      </c>
      <c r="G694" s="14">
        <f t="shared" si="34"/>
        <v>591.25518777000002</v>
      </c>
      <c r="H694" s="12">
        <f t="shared" si="33"/>
        <v>6.9125518777000003</v>
      </c>
    </row>
    <row r="695" spans="4:8" x14ac:dyDescent="0.2">
      <c r="D695" s="21" t="s">
        <v>1086</v>
      </c>
      <c r="E695" s="9" t="s">
        <v>307</v>
      </c>
      <c r="F695" s="29">
        <v>0.88509099999999996</v>
      </c>
      <c r="G695" s="14">
        <f t="shared" si="34"/>
        <v>566.00684359000002</v>
      </c>
      <c r="H695" s="12">
        <f t="shared" si="33"/>
        <v>6.6600684359000004</v>
      </c>
    </row>
    <row r="696" spans="4:8" x14ac:dyDescent="0.2">
      <c r="D696" s="21" t="s">
        <v>1087</v>
      </c>
      <c r="E696" s="9" t="s">
        <v>308</v>
      </c>
      <c r="F696" s="29">
        <v>0.969947</v>
      </c>
      <c r="G696" s="14">
        <f t="shared" si="34"/>
        <v>620.27140702999998</v>
      </c>
      <c r="H696" s="12">
        <f t="shared" si="33"/>
        <v>7.2027140702999999</v>
      </c>
    </row>
    <row r="697" spans="4:8" x14ac:dyDescent="0.2">
      <c r="D697" s="21" t="s">
        <v>1088</v>
      </c>
      <c r="E697" s="9" t="s">
        <v>309</v>
      </c>
      <c r="F697" s="29">
        <v>0.92162599999999995</v>
      </c>
      <c r="G697" s="14">
        <f t="shared" si="34"/>
        <v>589.37061073999996</v>
      </c>
      <c r="H697" s="12">
        <f t="shared" si="33"/>
        <v>6.8937061073999999</v>
      </c>
    </row>
    <row r="698" spans="4:8" x14ac:dyDescent="0.2">
      <c r="D698" s="21" t="s">
        <v>1089</v>
      </c>
      <c r="E698" s="9" t="s">
        <v>310</v>
      </c>
      <c r="F698" s="29">
        <v>0.93576899999999996</v>
      </c>
      <c r="G698" s="14">
        <f t="shared" si="34"/>
        <v>598.41491781000002</v>
      </c>
      <c r="H698" s="12">
        <f t="shared" si="33"/>
        <v>6.9841491781</v>
      </c>
    </row>
    <row r="699" spans="4:8" x14ac:dyDescent="0.2">
      <c r="D699" s="21" t="s">
        <v>1090</v>
      </c>
      <c r="E699" s="9" t="s">
        <v>311</v>
      </c>
      <c r="F699" s="29">
        <v>0.96817900000000001</v>
      </c>
      <c r="G699" s="14">
        <f t="shared" si="34"/>
        <v>619.14078871000004</v>
      </c>
      <c r="H699" s="12">
        <f t="shared" si="33"/>
        <v>7.1914078871000005</v>
      </c>
    </row>
    <row r="700" spans="4:8" x14ac:dyDescent="0.2">
      <c r="D700" s="21" t="s">
        <v>1091</v>
      </c>
      <c r="E700" s="25" t="s">
        <v>312</v>
      </c>
      <c r="F700" s="29">
        <v>0.82911000000000001</v>
      </c>
      <c r="G700" s="14">
        <f t="shared" si="34"/>
        <v>530.20755389999999</v>
      </c>
      <c r="H700" s="12">
        <f t="shared" si="33"/>
        <v>6.3020755389999996</v>
      </c>
    </row>
    <row r="701" spans="4:8" x14ac:dyDescent="0.2">
      <c r="D701" s="21" t="s">
        <v>1092</v>
      </c>
      <c r="E701" s="9" t="s">
        <v>313</v>
      </c>
      <c r="F701" s="29">
        <v>1.117855</v>
      </c>
      <c r="G701" s="14">
        <f t="shared" si="34"/>
        <v>714.85709395000003</v>
      </c>
      <c r="H701" s="12">
        <f t="shared" si="33"/>
        <v>8.1485709395000008</v>
      </c>
    </row>
    <row r="702" spans="4:8" x14ac:dyDescent="0.2">
      <c r="D702" s="21" t="s">
        <v>1093</v>
      </c>
      <c r="E702" s="9" t="s">
        <v>314</v>
      </c>
      <c r="F702" s="29">
        <v>0.87625200000000003</v>
      </c>
      <c r="G702" s="14">
        <f t="shared" si="34"/>
        <v>560.35439148</v>
      </c>
      <c r="H702" s="12">
        <f t="shared" si="33"/>
        <v>6.6035439148000004</v>
      </c>
    </row>
    <row r="703" spans="4:8" x14ac:dyDescent="0.2">
      <c r="D703" s="21" t="s">
        <v>1094</v>
      </c>
      <c r="E703" s="9" t="s">
        <v>315</v>
      </c>
      <c r="F703" s="29">
        <v>0.79905700000000002</v>
      </c>
      <c r="G703" s="14">
        <f t="shared" si="34"/>
        <v>510.98896093000002</v>
      </c>
      <c r="H703" s="12">
        <f t="shared" si="33"/>
        <v>6.1098896093000006</v>
      </c>
    </row>
    <row r="704" spans="4:8" x14ac:dyDescent="0.2">
      <c r="D704" s="21" t="s">
        <v>1095</v>
      </c>
      <c r="E704" s="9" t="s">
        <v>316</v>
      </c>
      <c r="F704" s="29">
        <v>0.83028900000000005</v>
      </c>
      <c r="G704" s="14">
        <f t="shared" si="34"/>
        <v>530.96151261</v>
      </c>
      <c r="H704" s="12">
        <f t="shared" si="33"/>
        <v>6.3096151260999997</v>
      </c>
    </row>
    <row r="705" spans="4:8" x14ac:dyDescent="0.2">
      <c r="D705" s="21" t="s">
        <v>1096</v>
      </c>
      <c r="E705" s="9" t="s">
        <v>318</v>
      </c>
      <c r="F705" s="29">
        <v>0.92339400000000005</v>
      </c>
      <c r="G705" s="14">
        <f t="shared" si="34"/>
        <v>590.50122906000001</v>
      </c>
      <c r="H705" s="12">
        <f t="shared" si="33"/>
        <v>6.9050122906000002</v>
      </c>
    </row>
    <row r="706" spans="4:8" x14ac:dyDescent="0.2">
      <c r="D706" s="21" t="s">
        <v>1097</v>
      </c>
      <c r="E706" s="9" t="s">
        <v>319</v>
      </c>
      <c r="F706" s="29">
        <v>0.87802000000000002</v>
      </c>
      <c r="G706" s="14">
        <f t="shared" si="34"/>
        <v>561.48500980000006</v>
      </c>
      <c r="H706" s="12">
        <f t="shared" si="33"/>
        <v>6.6148500980000007</v>
      </c>
    </row>
    <row r="707" spans="4:8" x14ac:dyDescent="0.2">
      <c r="D707" s="21" t="s">
        <v>1098</v>
      </c>
      <c r="E707" s="9" t="s">
        <v>317</v>
      </c>
      <c r="F707" s="29">
        <v>0.802593</v>
      </c>
      <c r="G707" s="14">
        <f t="shared" si="34"/>
        <v>513.25019756999995</v>
      </c>
      <c r="H707" s="12">
        <f t="shared" si="33"/>
        <v>6.1325019756999994</v>
      </c>
    </row>
    <row r="708" spans="4:8" x14ac:dyDescent="0.2">
      <c r="D708" s="21" t="s">
        <v>1099</v>
      </c>
      <c r="E708" s="9" t="s">
        <v>321</v>
      </c>
      <c r="F708" s="29">
        <v>0.75427200000000005</v>
      </c>
      <c r="G708" s="14">
        <f t="shared" si="34"/>
        <v>482.34940128000005</v>
      </c>
      <c r="H708" s="12">
        <f t="shared" si="33"/>
        <v>5.8234940128000003</v>
      </c>
    </row>
    <row r="709" spans="4:8" x14ac:dyDescent="0.2">
      <c r="D709" s="21" t="s">
        <v>1100</v>
      </c>
      <c r="E709" s="9" t="s">
        <v>322</v>
      </c>
      <c r="F709" s="29">
        <v>0.88744800000000001</v>
      </c>
      <c r="G709" s="14">
        <f t="shared" si="34"/>
        <v>567.51412152</v>
      </c>
      <c r="H709" s="12">
        <f t="shared" si="33"/>
        <v>6.6751412152</v>
      </c>
    </row>
    <row r="710" spans="4:8" x14ac:dyDescent="0.2">
      <c r="D710" s="21" t="s">
        <v>1101</v>
      </c>
      <c r="E710" s="9" t="s">
        <v>324</v>
      </c>
      <c r="F710" s="29">
        <v>0.86977000000000004</v>
      </c>
      <c r="G710" s="14">
        <f t="shared" si="34"/>
        <v>556.20921730000009</v>
      </c>
      <c r="H710" s="12">
        <f t="shared" si="33"/>
        <v>6.5620921730000008</v>
      </c>
    </row>
    <row r="711" spans="4:8" x14ac:dyDescent="0.2">
      <c r="D711" s="21" t="s">
        <v>1102</v>
      </c>
      <c r="E711" s="9" t="s">
        <v>325</v>
      </c>
      <c r="F711" s="29">
        <v>0.797879</v>
      </c>
      <c r="G711" s="14">
        <f t="shared" si="34"/>
        <v>510.23564171000004</v>
      </c>
      <c r="H711" s="12">
        <f t="shared" si="33"/>
        <v>6.1023564171000002</v>
      </c>
    </row>
    <row r="712" spans="4:8" x14ac:dyDescent="0.2">
      <c r="D712" s="21" t="s">
        <v>1103</v>
      </c>
      <c r="E712" s="9" t="s">
        <v>326</v>
      </c>
      <c r="F712" s="29">
        <v>0.83794900000000005</v>
      </c>
      <c r="G712" s="14">
        <f t="shared" si="34"/>
        <v>535.86000601000001</v>
      </c>
      <c r="H712" s="12">
        <f t="shared" ref="H712:H775" si="35">(G712+100)/100</f>
        <v>6.3586000600999997</v>
      </c>
    </row>
    <row r="713" spans="4:8" x14ac:dyDescent="0.2">
      <c r="D713" s="21" t="s">
        <v>1104</v>
      </c>
      <c r="E713" s="9" t="s">
        <v>18</v>
      </c>
      <c r="F713" s="29">
        <v>0.99646400000000002</v>
      </c>
      <c r="G713" s="14">
        <f t="shared" si="34"/>
        <v>637.22876336000002</v>
      </c>
      <c r="H713" s="12">
        <f t="shared" si="35"/>
        <v>7.3722876336000001</v>
      </c>
    </row>
    <row r="714" spans="4:8" x14ac:dyDescent="0.2">
      <c r="D714" s="21" t="s">
        <v>1105</v>
      </c>
      <c r="E714" s="9" t="s">
        <v>327</v>
      </c>
      <c r="F714" s="29">
        <v>0.79434300000000002</v>
      </c>
      <c r="G714" s="14">
        <f t="shared" si="34"/>
        <v>507.97440507000005</v>
      </c>
      <c r="H714" s="12">
        <f t="shared" si="35"/>
        <v>6.0797440507000013</v>
      </c>
    </row>
    <row r="715" spans="4:8" x14ac:dyDescent="0.2">
      <c r="D715" s="21" t="s">
        <v>1106</v>
      </c>
      <c r="E715" s="9" t="s">
        <v>328</v>
      </c>
      <c r="F715" s="29">
        <v>0.80023599999999995</v>
      </c>
      <c r="G715" s="14">
        <f t="shared" si="34"/>
        <v>511.74291963999997</v>
      </c>
      <c r="H715" s="12">
        <f t="shared" si="35"/>
        <v>6.1174291963999998</v>
      </c>
    </row>
    <row r="716" spans="4:8" x14ac:dyDescent="0.2">
      <c r="D716" s="21" t="s">
        <v>1107</v>
      </c>
      <c r="E716" s="9" t="s">
        <v>329</v>
      </c>
      <c r="F716" s="29">
        <v>0.79728900000000003</v>
      </c>
      <c r="G716" s="14">
        <f t="shared" si="34"/>
        <v>509.85834261000002</v>
      </c>
      <c r="H716" s="12">
        <f t="shared" si="35"/>
        <v>6.0985834261000003</v>
      </c>
    </row>
    <row r="717" spans="4:8" x14ac:dyDescent="0.2">
      <c r="D717" s="21" t="s">
        <v>1108</v>
      </c>
      <c r="E717" s="9" t="s">
        <v>330</v>
      </c>
      <c r="F717" s="29">
        <v>0.84502100000000002</v>
      </c>
      <c r="G717" s="14">
        <f t="shared" si="34"/>
        <v>540.38247928999999</v>
      </c>
      <c r="H717" s="12">
        <f t="shared" si="35"/>
        <v>6.4038247929000001</v>
      </c>
    </row>
    <row r="718" spans="4:8" x14ac:dyDescent="0.2">
      <c r="D718" s="21" t="s">
        <v>1109</v>
      </c>
      <c r="E718" s="9" t="s">
        <v>331</v>
      </c>
      <c r="F718" s="29">
        <v>0.84384199999999998</v>
      </c>
      <c r="G718" s="14">
        <f t="shared" si="34"/>
        <v>539.62852057999999</v>
      </c>
      <c r="H718" s="12">
        <f t="shared" si="35"/>
        <v>6.3962852057999999</v>
      </c>
    </row>
    <row r="719" spans="4:8" x14ac:dyDescent="0.2">
      <c r="D719" s="21" t="s">
        <v>1110</v>
      </c>
      <c r="E719" s="9" t="s">
        <v>332</v>
      </c>
      <c r="F719" s="29">
        <v>0.82911000000000001</v>
      </c>
      <c r="G719" s="14">
        <f t="shared" si="34"/>
        <v>530.20755389999999</v>
      </c>
      <c r="H719" s="12">
        <f t="shared" si="35"/>
        <v>6.3020755389999996</v>
      </c>
    </row>
    <row r="720" spans="4:8" x14ac:dyDescent="0.2">
      <c r="D720" s="21" t="s">
        <v>1111</v>
      </c>
      <c r="E720" s="9" t="s">
        <v>333</v>
      </c>
      <c r="F720" s="29">
        <v>0.90630500000000003</v>
      </c>
      <c r="G720" s="14">
        <f t="shared" si="34"/>
        <v>579.57298445000004</v>
      </c>
      <c r="H720" s="12">
        <f t="shared" si="35"/>
        <v>6.7957298445000003</v>
      </c>
    </row>
    <row r="721" spans="4:8" x14ac:dyDescent="0.2">
      <c r="D721" s="21" t="s">
        <v>1112</v>
      </c>
      <c r="E721" s="9" t="s">
        <v>334</v>
      </c>
      <c r="F721" s="29">
        <v>0.77961100000000005</v>
      </c>
      <c r="G721" s="14">
        <f t="shared" si="34"/>
        <v>498.55343839000005</v>
      </c>
      <c r="H721" s="12">
        <f t="shared" si="35"/>
        <v>5.985534383900001</v>
      </c>
    </row>
    <row r="722" spans="4:8" x14ac:dyDescent="0.2">
      <c r="D722" s="21" t="s">
        <v>1113</v>
      </c>
      <c r="E722" s="9" t="s">
        <v>335</v>
      </c>
      <c r="F722" s="29">
        <v>0.857985</v>
      </c>
      <c r="G722" s="14">
        <f t="shared" si="34"/>
        <v>548.67282765000004</v>
      </c>
      <c r="H722" s="12">
        <f t="shared" si="35"/>
        <v>6.4867282765000001</v>
      </c>
    </row>
    <row r="723" spans="4:8" x14ac:dyDescent="0.2">
      <c r="D723" s="21" t="s">
        <v>1114</v>
      </c>
      <c r="E723" s="9" t="s">
        <v>336</v>
      </c>
      <c r="F723" s="29">
        <v>0.79021799999999998</v>
      </c>
      <c r="G723" s="14">
        <f t="shared" si="34"/>
        <v>505.33650882000001</v>
      </c>
      <c r="H723" s="12">
        <f t="shared" si="35"/>
        <v>6.0533650882000005</v>
      </c>
    </row>
    <row r="724" spans="4:8" x14ac:dyDescent="0.2">
      <c r="D724" s="21" t="s">
        <v>1115</v>
      </c>
      <c r="E724" s="9" t="s">
        <v>337</v>
      </c>
      <c r="F724" s="29">
        <v>0.88214499999999996</v>
      </c>
      <c r="G724" s="14">
        <f t="shared" si="34"/>
        <v>564.12290604999998</v>
      </c>
      <c r="H724" s="12">
        <f t="shared" si="35"/>
        <v>6.6412290604999997</v>
      </c>
    </row>
    <row r="725" spans="4:8" x14ac:dyDescent="0.2">
      <c r="D725" s="21" t="s">
        <v>1116</v>
      </c>
      <c r="E725" s="9" t="s">
        <v>338</v>
      </c>
      <c r="F725" s="29">
        <v>0.969947</v>
      </c>
      <c r="G725" s="14">
        <f t="shared" si="34"/>
        <v>620.27140702999998</v>
      </c>
      <c r="H725" s="12">
        <f t="shared" si="35"/>
        <v>7.2027140702999999</v>
      </c>
    </row>
    <row r="726" spans="4:8" x14ac:dyDescent="0.2">
      <c r="D726" s="21" t="s">
        <v>1117</v>
      </c>
      <c r="E726" s="9" t="s">
        <v>339</v>
      </c>
      <c r="F726" s="29">
        <v>0.79375399999999996</v>
      </c>
      <c r="G726" s="14">
        <f t="shared" si="34"/>
        <v>507.59774546</v>
      </c>
      <c r="H726" s="12">
        <f t="shared" si="35"/>
        <v>6.0759774545999994</v>
      </c>
    </row>
    <row r="727" spans="4:8" x14ac:dyDescent="0.2">
      <c r="D727" s="21" t="s">
        <v>1118</v>
      </c>
      <c r="E727" s="9" t="s">
        <v>340</v>
      </c>
      <c r="F727" s="29">
        <v>1.0117860000000001</v>
      </c>
      <c r="G727" s="14">
        <f t="shared" si="34"/>
        <v>647.02702914000008</v>
      </c>
      <c r="H727" s="12">
        <f t="shared" si="35"/>
        <v>7.4702702914000012</v>
      </c>
    </row>
    <row r="728" spans="4:8" x14ac:dyDescent="0.2">
      <c r="D728" s="21" t="s">
        <v>1119</v>
      </c>
      <c r="E728" s="9" t="s">
        <v>341</v>
      </c>
      <c r="F728" s="29">
        <v>0.82145000000000001</v>
      </c>
      <c r="G728" s="14">
        <f t="shared" si="34"/>
        <v>525.30906049999999</v>
      </c>
      <c r="H728" s="12">
        <f t="shared" si="35"/>
        <v>6.2530906049999997</v>
      </c>
    </row>
    <row r="729" spans="4:8" x14ac:dyDescent="0.2">
      <c r="D729" s="21" t="s">
        <v>1120</v>
      </c>
      <c r="E729" s="9" t="s">
        <v>343</v>
      </c>
      <c r="F729" s="29">
        <v>0.835592</v>
      </c>
      <c r="G729" s="14">
        <f t="shared" si="34"/>
        <v>534.35272808000002</v>
      </c>
      <c r="H729" s="12">
        <f t="shared" si="35"/>
        <v>6.3435272808000001</v>
      </c>
    </row>
    <row r="730" spans="4:8" x14ac:dyDescent="0.2">
      <c r="D730" s="21" t="s">
        <v>1121</v>
      </c>
      <c r="E730" s="9" t="s">
        <v>342</v>
      </c>
      <c r="F730" s="29">
        <v>0.82203899999999996</v>
      </c>
      <c r="G730" s="14">
        <f t="shared" ref="G730:G793" si="36">(F730*$B$10)</f>
        <v>525.68572011000003</v>
      </c>
      <c r="H730" s="12">
        <f t="shared" si="35"/>
        <v>6.2568572011000008</v>
      </c>
    </row>
    <row r="731" spans="4:8" x14ac:dyDescent="0.2">
      <c r="D731" s="21" t="s">
        <v>1122</v>
      </c>
      <c r="E731" s="9" t="s">
        <v>344</v>
      </c>
      <c r="F731" s="29">
        <v>0.91278700000000002</v>
      </c>
      <c r="G731" s="14">
        <f t="shared" si="36"/>
        <v>583.71815863000006</v>
      </c>
      <c r="H731" s="12">
        <f t="shared" si="35"/>
        <v>6.8371815863000007</v>
      </c>
    </row>
    <row r="732" spans="4:8" x14ac:dyDescent="0.2">
      <c r="D732" s="21" t="s">
        <v>1123</v>
      </c>
      <c r="E732" s="9" t="s">
        <v>345</v>
      </c>
      <c r="F732" s="29">
        <v>0.87094899999999997</v>
      </c>
      <c r="G732" s="14">
        <f t="shared" si="36"/>
        <v>556.96317600999998</v>
      </c>
      <c r="H732" s="12">
        <f t="shared" si="35"/>
        <v>6.5696317601000001</v>
      </c>
    </row>
    <row r="733" spans="4:8" x14ac:dyDescent="0.2">
      <c r="D733" s="21" t="s">
        <v>1124</v>
      </c>
      <c r="E733" s="9" t="s">
        <v>346</v>
      </c>
      <c r="F733" s="29">
        <v>0.78255699999999995</v>
      </c>
      <c r="G733" s="14">
        <f t="shared" si="36"/>
        <v>500.43737592999997</v>
      </c>
      <c r="H733" s="12">
        <f t="shared" si="35"/>
        <v>6.0043737592999991</v>
      </c>
    </row>
    <row r="734" spans="4:8" x14ac:dyDescent="0.2">
      <c r="D734" s="21" t="s">
        <v>1125</v>
      </c>
      <c r="E734" s="9" t="s">
        <v>347</v>
      </c>
      <c r="F734" s="29">
        <v>0.969947</v>
      </c>
      <c r="G734" s="14">
        <f t="shared" si="36"/>
        <v>620.27140702999998</v>
      </c>
      <c r="H734" s="12">
        <f t="shared" si="35"/>
        <v>7.2027140702999999</v>
      </c>
    </row>
    <row r="735" spans="4:8" x14ac:dyDescent="0.2">
      <c r="D735" s="21" t="s">
        <v>1126</v>
      </c>
      <c r="E735" s="9" t="s">
        <v>348</v>
      </c>
      <c r="F735" s="29">
        <v>0.802593</v>
      </c>
      <c r="G735" s="14">
        <f t="shared" si="36"/>
        <v>513.25019756999995</v>
      </c>
      <c r="H735" s="12">
        <f t="shared" si="35"/>
        <v>6.1325019756999994</v>
      </c>
    </row>
    <row r="736" spans="4:8" x14ac:dyDescent="0.2">
      <c r="D736" s="21" t="s">
        <v>1127</v>
      </c>
      <c r="E736" s="9" t="s">
        <v>349</v>
      </c>
      <c r="F736" s="29">
        <v>0.75250399999999995</v>
      </c>
      <c r="G736" s="14">
        <f t="shared" si="36"/>
        <v>481.21878296</v>
      </c>
      <c r="H736" s="12">
        <f t="shared" si="35"/>
        <v>5.8121878296</v>
      </c>
    </row>
    <row r="737" spans="4:8" x14ac:dyDescent="0.2">
      <c r="D737" s="21" t="s">
        <v>1128</v>
      </c>
      <c r="E737" s="9" t="s">
        <v>350</v>
      </c>
      <c r="F737" s="29">
        <v>0.86211000000000004</v>
      </c>
      <c r="G737" s="14">
        <f t="shared" si="36"/>
        <v>551.31072390000008</v>
      </c>
      <c r="H737" s="12">
        <f t="shared" si="35"/>
        <v>6.5131072390000009</v>
      </c>
    </row>
    <row r="738" spans="4:8" x14ac:dyDescent="0.2">
      <c r="D738" s="21" t="s">
        <v>1129</v>
      </c>
      <c r="E738" s="9" t="s">
        <v>351</v>
      </c>
      <c r="F738" s="29">
        <v>0.95875100000000002</v>
      </c>
      <c r="G738" s="14">
        <f t="shared" si="36"/>
        <v>613.11167698999998</v>
      </c>
      <c r="H738" s="12">
        <f t="shared" si="35"/>
        <v>7.1311167699000002</v>
      </c>
    </row>
    <row r="739" spans="4:8" x14ac:dyDescent="0.2">
      <c r="D739" s="21" t="s">
        <v>1130</v>
      </c>
      <c r="E739" s="9" t="s">
        <v>352</v>
      </c>
      <c r="F739" s="29">
        <v>1.0318210000000001</v>
      </c>
      <c r="G739" s="14">
        <f t="shared" si="36"/>
        <v>659.83921129000009</v>
      </c>
      <c r="H739" s="12">
        <f t="shared" si="35"/>
        <v>7.5983921129000009</v>
      </c>
    </row>
    <row r="740" spans="4:8" x14ac:dyDescent="0.2">
      <c r="D740" s="21" t="s">
        <v>1131</v>
      </c>
      <c r="E740" s="9" t="s">
        <v>411</v>
      </c>
      <c r="F740" s="29">
        <v>0.97760800000000003</v>
      </c>
      <c r="G740" s="14">
        <f t="shared" si="36"/>
        <v>625.17053992000001</v>
      </c>
      <c r="H740" s="12">
        <f t="shared" si="35"/>
        <v>7.2517053992000005</v>
      </c>
    </row>
    <row r="741" spans="4:8" x14ac:dyDescent="0.2">
      <c r="D741" s="21" t="s">
        <v>1132</v>
      </c>
      <c r="E741" s="9" t="s">
        <v>353</v>
      </c>
      <c r="F741" s="29">
        <v>0.82203899999999996</v>
      </c>
      <c r="G741" s="14">
        <f t="shared" si="36"/>
        <v>525.68572011000003</v>
      </c>
      <c r="H741" s="12">
        <f t="shared" si="35"/>
        <v>6.2568572011000008</v>
      </c>
    </row>
    <row r="742" spans="4:8" x14ac:dyDescent="0.2">
      <c r="D742" s="21" t="s">
        <v>1133</v>
      </c>
      <c r="E742" s="9" t="s">
        <v>354</v>
      </c>
      <c r="F742" s="29">
        <v>0.85209199999999996</v>
      </c>
      <c r="G742" s="14">
        <f t="shared" si="36"/>
        <v>544.90431307999995</v>
      </c>
      <c r="H742" s="12">
        <f t="shared" si="35"/>
        <v>6.4490431307999998</v>
      </c>
    </row>
    <row r="743" spans="4:8" x14ac:dyDescent="0.2">
      <c r="D743" s="21" t="s">
        <v>1134</v>
      </c>
      <c r="E743" s="9" t="s">
        <v>355</v>
      </c>
      <c r="F743" s="29">
        <v>0.93282299999999996</v>
      </c>
      <c r="G743" s="14">
        <f t="shared" si="36"/>
        <v>596.53098026999999</v>
      </c>
      <c r="H743" s="12">
        <f t="shared" si="35"/>
        <v>6.9653098027000002</v>
      </c>
    </row>
    <row r="744" spans="4:8" x14ac:dyDescent="0.2">
      <c r="D744" s="21" t="s">
        <v>1135</v>
      </c>
      <c r="E744" s="9" t="s">
        <v>356</v>
      </c>
      <c r="F744" s="29">
        <v>0.81202099999999999</v>
      </c>
      <c r="G744" s="14">
        <f t="shared" si="36"/>
        <v>519.27930929000001</v>
      </c>
      <c r="H744" s="12">
        <f t="shared" si="35"/>
        <v>6.1927930929000006</v>
      </c>
    </row>
    <row r="745" spans="4:8" x14ac:dyDescent="0.2">
      <c r="D745" s="21" t="s">
        <v>1136</v>
      </c>
      <c r="E745" s="25" t="s">
        <v>357</v>
      </c>
      <c r="F745" s="29">
        <v>0.80082500000000001</v>
      </c>
      <c r="G745" s="14">
        <f t="shared" si="36"/>
        <v>512.11957925000002</v>
      </c>
      <c r="H745" s="12">
        <f t="shared" si="35"/>
        <v>6.1211957925</v>
      </c>
    </row>
    <row r="746" spans="4:8" x14ac:dyDescent="0.2">
      <c r="D746" s="21" t="s">
        <v>1137</v>
      </c>
      <c r="E746" s="9" t="s">
        <v>358</v>
      </c>
      <c r="F746" s="29">
        <v>1.1826749999999999</v>
      </c>
      <c r="G746" s="14">
        <f t="shared" si="36"/>
        <v>756.30883574999996</v>
      </c>
      <c r="H746" s="12">
        <f t="shared" si="35"/>
        <v>8.5630883574999999</v>
      </c>
    </row>
    <row r="747" spans="4:8" x14ac:dyDescent="0.2">
      <c r="D747" s="21" t="s">
        <v>1138</v>
      </c>
      <c r="E747" s="9" t="s">
        <v>359</v>
      </c>
      <c r="F747" s="29">
        <v>0.83618099999999995</v>
      </c>
      <c r="G747" s="14">
        <f t="shared" si="36"/>
        <v>534.72938768999995</v>
      </c>
      <c r="H747" s="12">
        <f t="shared" si="35"/>
        <v>6.3472938768999994</v>
      </c>
    </row>
    <row r="748" spans="4:8" x14ac:dyDescent="0.2">
      <c r="D748" s="21" t="s">
        <v>1139</v>
      </c>
      <c r="E748" s="25" t="s">
        <v>360</v>
      </c>
      <c r="F748" s="29">
        <v>0.890984</v>
      </c>
      <c r="G748" s="14">
        <f t="shared" si="36"/>
        <v>569.77535816</v>
      </c>
      <c r="H748" s="12">
        <f t="shared" si="35"/>
        <v>6.6977535815999998</v>
      </c>
    </row>
    <row r="749" spans="4:8" x14ac:dyDescent="0.2">
      <c r="D749" s="21" t="s">
        <v>1140</v>
      </c>
      <c r="E749" s="9" t="s">
        <v>361</v>
      </c>
      <c r="F749" s="29">
        <v>0.82145000000000001</v>
      </c>
      <c r="G749" s="14">
        <f t="shared" si="36"/>
        <v>525.30906049999999</v>
      </c>
      <c r="H749" s="12">
        <f t="shared" si="35"/>
        <v>6.2530906049999997</v>
      </c>
    </row>
    <row r="750" spans="4:8" x14ac:dyDescent="0.2">
      <c r="D750" s="21" t="s">
        <v>1141</v>
      </c>
      <c r="E750" s="9" t="s">
        <v>362</v>
      </c>
      <c r="F750" s="29">
        <v>0.87743099999999996</v>
      </c>
      <c r="G750" s="14">
        <f t="shared" si="36"/>
        <v>561.10835019000001</v>
      </c>
      <c r="H750" s="12">
        <f t="shared" si="35"/>
        <v>6.6110835019000005</v>
      </c>
    </row>
    <row r="751" spans="4:8" x14ac:dyDescent="0.2">
      <c r="D751" s="21" t="s">
        <v>1142</v>
      </c>
      <c r="E751" s="9" t="s">
        <v>363</v>
      </c>
      <c r="F751" s="29">
        <v>1.0406599999999999</v>
      </c>
      <c r="G751" s="14">
        <f t="shared" si="36"/>
        <v>665.49166339999999</v>
      </c>
      <c r="H751" s="12">
        <f t="shared" si="35"/>
        <v>7.6549166340000001</v>
      </c>
    </row>
    <row r="752" spans="4:8" x14ac:dyDescent="0.2">
      <c r="D752" s="21" t="s">
        <v>1143</v>
      </c>
      <c r="E752" s="9" t="s">
        <v>364</v>
      </c>
      <c r="F752" s="29">
        <v>1.1791400000000001</v>
      </c>
      <c r="G752" s="14">
        <f t="shared" si="36"/>
        <v>754.0482386000001</v>
      </c>
      <c r="H752" s="12">
        <f t="shared" si="35"/>
        <v>8.5404823860000008</v>
      </c>
    </row>
    <row r="753" spans="4:8" x14ac:dyDescent="0.2">
      <c r="D753" s="21" t="s">
        <v>1144</v>
      </c>
      <c r="E753" s="9" t="s">
        <v>368</v>
      </c>
      <c r="F753" s="29">
        <v>0.95639399999999997</v>
      </c>
      <c r="G753" s="14">
        <f t="shared" si="36"/>
        <v>611.60439905999999</v>
      </c>
      <c r="H753" s="12">
        <f t="shared" si="35"/>
        <v>7.1160439905999997</v>
      </c>
    </row>
    <row r="754" spans="4:8" x14ac:dyDescent="0.2">
      <c r="D754" s="21" t="s">
        <v>1145</v>
      </c>
      <c r="E754" s="9" t="s">
        <v>365</v>
      </c>
      <c r="F754" s="29">
        <v>1.0176780000000001</v>
      </c>
      <c r="G754" s="14">
        <f t="shared" si="36"/>
        <v>650.79490422000003</v>
      </c>
      <c r="H754" s="12">
        <f t="shared" si="35"/>
        <v>7.5079490421999999</v>
      </c>
    </row>
    <row r="755" spans="4:8" x14ac:dyDescent="0.2">
      <c r="D755" s="21" t="s">
        <v>1146</v>
      </c>
      <c r="E755" s="9" t="s">
        <v>366</v>
      </c>
      <c r="F755" s="29">
        <v>0.93282299999999996</v>
      </c>
      <c r="G755" s="14">
        <f t="shared" si="36"/>
        <v>596.53098026999999</v>
      </c>
      <c r="H755" s="12">
        <f t="shared" si="35"/>
        <v>6.9653098027000002</v>
      </c>
    </row>
    <row r="756" spans="4:8" x14ac:dyDescent="0.2">
      <c r="D756" s="21" t="s">
        <v>1147</v>
      </c>
      <c r="E756" s="9" t="s">
        <v>320</v>
      </c>
      <c r="F756" s="29">
        <v>0.82203899999999996</v>
      </c>
      <c r="G756" s="14">
        <f t="shared" si="36"/>
        <v>525.68572011000003</v>
      </c>
      <c r="H756" s="12">
        <f t="shared" si="35"/>
        <v>6.2568572011000008</v>
      </c>
    </row>
    <row r="757" spans="4:8" x14ac:dyDescent="0.2">
      <c r="D757" s="21" t="s">
        <v>1148</v>
      </c>
      <c r="E757" s="9" t="s">
        <v>367</v>
      </c>
      <c r="F757" s="29">
        <v>0.87153800000000003</v>
      </c>
      <c r="G757" s="14">
        <f t="shared" si="36"/>
        <v>557.33983562000003</v>
      </c>
      <c r="H757" s="12">
        <f t="shared" si="35"/>
        <v>6.5733983562000002</v>
      </c>
    </row>
    <row r="758" spans="4:8" x14ac:dyDescent="0.2">
      <c r="D758" s="21" t="s">
        <v>1149</v>
      </c>
      <c r="E758" s="9" t="s">
        <v>412</v>
      </c>
      <c r="F758" s="29">
        <v>0.84089599999999998</v>
      </c>
      <c r="G758" s="14">
        <f t="shared" si="36"/>
        <v>537.74458303999995</v>
      </c>
      <c r="H758" s="12">
        <f t="shared" si="35"/>
        <v>6.3774458303999992</v>
      </c>
    </row>
    <row r="759" spans="4:8" x14ac:dyDescent="0.2">
      <c r="D759" s="21" t="s">
        <v>1150</v>
      </c>
      <c r="E759" s="9" t="s">
        <v>370</v>
      </c>
      <c r="F759" s="29">
        <v>0.83735999999999999</v>
      </c>
      <c r="G759" s="14">
        <f t="shared" si="36"/>
        <v>535.48334639999996</v>
      </c>
      <c r="H759" s="12">
        <f t="shared" si="35"/>
        <v>6.3548334639999995</v>
      </c>
    </row>
    <row r="760" spans="4:8" x14ac:dyDescent="0.2">
      <c r="D760" s="21" t="s">
        <v>1151</v>
      </c>
      <c r="E760" s="9" t="s">
        <v>369</v>
      </c>
      <c r="F760" s="29">
        <v>0.73836199999999996</v>
      </c>
      <c r="G760" s="14">
        <f t="shared" si="36"/>
        <v>472.17511537999997</v>
      </c>
      <c r="H760" s="12">
        <f t="shared" si="35"/>
        <v>5.7217511537999997</v>
      </c>
    </row>
    <row r="761" spans="4:8" x14ac:dyDescent="0.2">
      <c r="D761" s="21" t="s">
        <v>1152</v>
      </c>
      <c r="E761" s="9" t="s">
        <v>372</v>
      </c>
      <c r="F761" s="29">
        <v>0.94873300000000005</v>
      </c>
      <c r="G761" s="14">
        <f t="shared" si="36"/>
        <v>606.70526617000007</v>
      </c>
      <c r="H761" s="12">
        <f t="shared" si="35"/>
        <v>7.0670526617000009</v>
      </c>
    </row>
    <row r="762" spans="4:8" x14ac:dyDescent="0.2">
      <c r="D762" s="21" t="s">
        <v>1153</v>
      </c>
      <c r="E762" s="9" t="s">
        <v>371</v>
      </c>
      <c r="F762" s="29">
        <v>0.835592</v>
      </c>
      <c r="G762" s="14">
        <f t="shared" si="36"/>
        <v>534.35272808000002</v>
      </c>
      <c r="H762" s="12">
        <f t="shared" si="35"/>
        <v>6.3435272808000001</v>
      </c>
    </row>
    <row r="763" spans="4:8" x14ac:dyDescent="0.2">
      <c r="D763" s="21" t="s">
        <v>1154</v>
      </c>
      <c r="E763" s="9" t="s">
        <v>375</v>
      </c>
      <c r="F763" s="29">
        <v>0.919269</v>
      </c>
      <c r="G763" s="14">
        <f t="shared" si="36"/>
        <v>587.86333280999997</v>
      </c>
      <c r="H763" s="12">
        <f t="shared" si="35"/>
        <v>6.8786333280999994</v>
      </c>
    </row>
    <row r="764" spans="4:8" x14ac:dyDescent="0.2">
      <c r="D764" s="21" t="s">
        <v>1155</v>
      </c>
      <c r="E764" s="9" t="s">
        <v>373</v>
      </c>
      <c r="F764" s="29">
        <v>0.835592</v>
      </c>
      <c r="G764" s="14">
        <f t="shared" si="36"/>
        <v>534.35272808000002</v>
      </c>
      <c r="H764" s="12">
        <f t="shared" si="35"/>
        <v>6.3435272808000001</v>
      </c>
    </row>
    <row r="765" spans="4:8" x14ac:dyDescent="0.2">
      <c r="D765" s="21" t="s">
        <v>1156</v>
      </c>
      <c r="E765" s="9" t="s">
        <v>374</v>
      </c>
      <c r="F765" s="29">
        <v>0.83087800000000001</v>
      </c>
      <c r="G765" s="14">
        <f t="shared" si="36"/>
        <v>531.33817222000005</v>
      </c>
      <c r="H765" s="12">
        <f t="shared" si="35"/>
        <v>6.3133817222000008</v>
      </c>
    </row>
    <row r="766" spans="4:8" x14ac:dyDescent="0.2">
      <c r="D766" s="21" t="s">
        <v>1157</v>
      </c>
      <c r="E766" s="9" t="s">
        <v>376</v>
      </c>
      <c r="F766" s="29">
        <v>0.93223299999999998</v>
      </c>
      <c r="G766" s="14">
        <f t="shared" si="36"/>
        <v>596.15368117000003</v>
      </c>
      <c r="H766" s="12">
        <f t="shared" si="35"/>
        <v>6.9615368117000003</v>
      </c>
    </row>
    <row r="767" spans="4:8" x14ac:dyDescent="0.2">
      <c r="D767" s="21" t="s">
        <v>1158</v>
      </c>
      <c r="E767" s="9" t="s">
        <v>377</v>
      </c>
      <c r="F767" s="29">
        <v>0.88096600000000003</v>
      </c>
      <c r="G767" s="14">
        <f t="shared" si="36"/>
        <v>563.36894733999998</v>
      </c>
      <c r="H767" s="12">
        <f t="shared" si="35"/>
        <v>6.6336894733999996</v>
      </c>
    </row>
    <row r="768" spans="4:8" x14ac:dyDescent="0.2">
      <c r="D768" s="21" t="s">
        <v>1159</v>
      </c>
      <c r="E768" s="9" t="s">
        <v>378</v>
      </c>
      <c r="F768" s="29">
        <v>0.90512700000000001</v>
      </c>
      <c r="G768" s="14">
        <f t="shared" si="36"/>
        <v>578.81966523000006</v>
      </c>
      <c r="H768" s="12">
        <f t="shared" si="35"/>
        <v>6.7881966523000008</v>
      </c>
    </row>
    <row r="769" spans="4:8" x14ac:dyDescent="0.2">
      <c r="D769" s="21" t="s">
        <v>1160</v>
      </c>
      <c r="E769" s="9" t="s">
        <v>379</v>
      </c>
      <c r="F769" s="29">
        <v>0.92044800000000004</v>
      </c>
      <c r="G769" s="14">
        <f t="shared" si="36"/>
        <v>588.61729151999998</v>
      </c>
      <c r="H769" s="12">
        <f t="shared" si="35"/>
        <v>6.8861729151999995</v>
      </c>
    </row>
    <row r="770" spans="4:8" x14ac:dyDescent="0.2">
      <c r="D770" s="21" t="s">
        <v>1161</v>
      </c>
      <c r="E770" s="9" t="s">
        <v>380</v>
      </c>
      <c r="F770" s="29">
        <v>1.0406599999999999</v>
      </c>
      <c r="G770" s="14">
        <f t="shared" si="36"/>
        <v>665.49166339999999</v>
      </c>
      <c r="H770" s="12">
        <f t="shared" si="35"/>
        <v>7.6549166340000001</v>
      </c>
    </row>
    <row r="771" spans="4:8" x14ac:dyDescent="0.2">
      <c r="D771" s="21" t="s">
        <v>1162</v>
      </c>
      <c r="E771" s="9" t="s">
        <v>381</v>
      </c>
      <c r="F771" s="29">
        <v>0.76664699999999997</v>
      </c>
      <c r="G771" s="14">
        <f t="shared" si="36"/>
        <v>490.26309003</v>
      </c>
      <c r="H771" s="12">
        <f t="shared" si="35"/>
        <v>5.9026309003000001</v>
      </c>
    </row>
    <row r="772" spans="4:8" x14ac:dyDescent="0.2">
      <c r="D772" s="21" t="s">
        <v>1163</v>
      </c>
      <c r="E772" s="9" t="s">
        <v>382</v>
      </c>
      <c r="F772" s="29">
        <v>0.840306</v>
      </c>
      <c r="G772" s="14">
        <f t="shared" si="36"/>
        <v>537.36728393999999</v>
      </c>
      <c r="H772" s="12">
        <f t="shared" si="35"/>
        <v>6.3736728394000002</v>
      </c>
    </row>
    <row r="773" spans="4:8" x14ac:dyDescent="0.2">
      <c r="D773" s="21" t="s">
        <v>1164</v>
      </c>
      <c r="E773" s="9" t="s">
        <v>383</v>
      </c>
      <c r="F773" s="29">
        <v>0.82675299999999996</v>
      </c>
      <c r="G773" s="14">
        <f t="shared" si="36"/>
        <v>528.70027597000001</v>
      </c>
      <c r="H773" s="12">
        <f t="shared" si="35"/>
        <v>6.2870027597</v>
      </c>
    </row>
    <row r="774" spans="4:8" x14ac:dyDescent="0.2">
      <c r="D774" s="21" t="s">
        <v>1165</v>
      </c>
      <c r="E774" s="9" t="s">
        <v>389</v>
      </c>
      <c r="F774" s="29">
        <v>0.76782600000000001</v>
      </c>
      <c r="G774" s="14">
        <f t="shared" si="36"/>
        <v>491.01704874000001</v>
      </c>
      <c r="H774" s="12">
        <f t="shared" si="35"/>
        <v>5.9101704874000003</v>
      </c>
    </row>
    <row r="775" spans="4:8" x14ac:dyDescent="0.2">
      <c r="D775" s="21" t="s">
        <v>1166</v>
      </c>
      <c r="E775" s="9" t="s">
        <v>384</v>
      </c>
      <c r="F775" s="29">
        <v>0.74307599999999996</v>
      </c>
      <c r="G775" s="14">
        <f t="shared" si="36"/>
        <v>475.18967124</v>
      </c>
      <c r="H775" s="12">
        <f t="shared" si="35"/>
        <v>5.7518967124000007</v>
      </c>
    </row>
    <row r="776" spans="4:8" x14ac:dyDescent="0.2">
      <c r="D776" s="21" t="s">
        <v>1167</v>
      </c>
      <c r="E776" s="9" t="s">
        <v>385</v>
      </c>
      <c r="F776" s="29">
        <v>0.86623499999999998</v>
      </c>
      <c r="G776" s="14">
        <f t="shared" si="36"/>
        <v>553.94862015000001</v>
      </c>
      <c r="H776" s="12">
        <f t="shared" ref="H776:H801" si="37">(G776+100)/100</f>
        <v>6.5394862014999999</v>
      </c>
    </row>
    <row r="777" spans="4:8" x14ac:dyDescent="0.2">
      <c r="D777" s="21" t="s">
        <v>1168</v>
      </c>
      <c r="E777" s="9" t="s">
        <v>386</v>
      </c>
      <c r="F777" s="29">
        <v>0.96935800000000005</v>
      </c>
      <c r="G777" s="14">
        <f t="shared" si="36"/>
        <v>619.89474742000004</v>
      </c>
      <c r="H777" s="12">
        <f t="shared" si="37"/>
        <v>7.1989474742000006</v>
      </c>
    </row>
    <row r="778" spans="4:8" x14ac:dyDescent="0.2">
      <c r="D778" s="21" t="s">
        <v>1169</v>
      </c>
      <c r="E778" s="9" t="s">
        <v>387</v>
      </c>
      <c r="F778" s="29">
        <v>1.177961</v>
      </c>
      <c r="G778" s="14">
        <f t="shared" si="36"/>
        <v>753.29427988999998</v>
      </c>
      <c r="H778" s="12">
        <f t="shared" si="37"/>
        <v>8.5329427989000006</v>
      </c>
    </row>
    <row r="779" spans="4:8" x14ac:dyDescent="0.2">
      <c r="D779" s="21" t="s">
        <v>1170</v>
      </c>
      <c r="E779" s="9" t="s">
        <v>388</v>
      </c>
      <c r="F779" s="29">
        <v>0.77548600000000001</v>
      </c>
      <c r="G779" s="14">
        <f t="shared" si="36"/>
        <v>495.91554214000001</v>
      </c>
      <c r="H779" s="12">
        <f t="shared" si="37"/>
        <v>5.9591554214000011</v>
      </c>
    </row>
    <row r="780" spans="4:8" x14ac:dyDescent="0.2">
      <c r="D780" s="21" t="s">
        <v>1171</v>
      </c>
      <c r="E780" s="9" t="s">
        <v>390</v>
      </c>
      <c r="F780" s="29">
        <v>0.85503799999999996</v>
      </c>
      <c r="G780" s="14">
        <f t="shared" si="36"/>
        <v>546.78825061999999</v>
      </c>
      <c r="H780" s="12">
        <f t="shared" si="37"/>
        <v>6.4678825061999996</v>
      </c>
    </row>
    <row r="781" spans="4:8" x14ac:dyDescent="0.2">
      <c r="D781" s="21" t="s">
        <v>1172</v>
      </c>
      <c r="E781" s="9" t="s">
        <v>392</v>
      </c>
      <c r="F781" s="29">
        <v>0.84619900000000003</v>
      </c>
      <c r="G781" s="14">
        <f t="shared" si="36"/>
        <v>541.13579851000009</v>
      </c>
      <c r="H781" s="12">
        <f t="shared" si="37"/>
        <v>6.4113579851000004</v>
      </c>
    </row>
    <row r="782" spans="4:8" x14ac:dyDescent="0.2">
      <c r="D782" s="21" t="s">
        <v>1173</v>
      </c>
      <c r="E782" s="9" t="s">
        <v>391</v>
      </c>
      <c r="F782" s="29">
        <v>0.90748399999999996</v>
      </c>
      <c r="G782" s="14">
        <f t="shared" si="36"/>
        <v>580.32694315999993</v>
      </c>
      <c r="H782" s="12">
        <f t="shared" si="37"/>
        <v>6.8032694315999995</v>
      </c>
    </row>
    <row r="783" spans="4:8" x14ac:dyDescent="0.2">
      <c r="D783" s="21" t="s">
        <v>1174</v>
      </c>
      <c r="E783" s="9" t="s">
        <v>393</v>
      </c>
      <c r="F783" s="29">
        <v>0.89805500000000005</v>
      </c>
      <c r="G783" s="14">
        <f t="shared" si="36"/>
        <v>574.29719195000007</v>
      </c>
      <c r="H783" s="12">
        <f t="shared" si="37"/>
        <v>6.7429719195000004</v>
      </c>
    </row>
    <row r="784" spans="4:8" x14ac:dyDescent="0.2">
      <c r="D784" s="21" t="s">
        <v>1175</v>
      </c>
      <c r="E784" s="9" t="s">
        <v>394</v>
      </c>
      <c r="F784" s="29">
        <v>0.92103699999999999</v>
      </c>
      <c r="G784" s="14">
        <f t="shared" si="36"/>
        <v>588.99395113000003</v>
      </c>
      <c r="H784" s="12">
        <f t="shared" si="37"/>
        <v>6.8899395113000006</v>
      </c>
    </row>
    <row r="785" spans="4:8" x14ac:dyDescent="0.2">
      <c r="D785" s="21" t="s">
        <v>1176</v>
      </c>
      <c r="E785" s="9" t="s">
        <v>395</v>
      </c>
      <c r="F785" s="29">
        <v>0.87212699999999999</v>
      </c>
      <c r="G785" s="14">
        <f t="shared" si="36"/>
        <v>557.71649522999996</v>
      </c>
      <c r="H785" s="12">
        <f t="shared" si="37"/>
        <v>6.5771649522999995</v>
      </c>
    </row>
    <row r="786" spans="4:8" x14ac:dyDescent="0.2">
      <c r="D786" s="21" t="s">
        <v>1177</v>
      </c>
      <c r="E786" s="9" t="s">
        <v>396</v>
      </c>
      <c r="F786" s="29">
        <v>0.835592</v>
      </c>
      <c r="G786" s="14">
        <f t="shared" si="36"/>
        <v>534.35272808000002</v>
      </c>
      <c r="H786" s="12">
        <f t="shared" si="37"/>
        <v>6.3435272808000001</v>
      </c>
    </row>
    <row r="787" spans="4:8" x14ac:dyDescent="0.2">
      <c r="D787" s="21" t="s">
        <v>1178</v>
      </c>
      <c r="E787" s="9" t="s">
        <v>397</v>
      </c>
      <c r="F787" s="29">
        <v>0.72716599999999998</v>
      </c>
      <c r="G787" s="14">
        <f t="shared" si="36"/>
        <v>465.01538533999997</v>
      </c>
      <c r="H787" s="12">
        <f t="shared" si="37"/>
        <v>5.6501538534</v>
      </c>
    </row>
    <row r="788" spans="4:8" x14ac:dyDescent="0.2">
      <c r="D788" s="21" t="s">
        <v>1179</v>
      </c>
      <c r="E788" s="9" t="s">
        <v>398</v>
      </c>
      <c r="F788" s="29">
        <v>0.85209199999999996</v>
      </c>
      <c r="G788" s="14">
        <f t="shared" si="36"/>
        <v>544.90431307999995</v>
      </c>
      <c r="H788" s="12">
        <f t="shared" si="37"/>
        <v>6.4490431307999998</v>
      </c>
    </row>
    <row r="789" spans="4:8" x14ac:dyDescent="0.2">
      <c r="D789" s="21" t="s">
        <v>1180</v>
      </c>
      <c r="E789" s="9" t="s">
        <v>399</v>
      </c>
      <c r="F789" s="29">
        <v>0.80141399999999996</v>
      </c>
      <c r="G789" s="14">
        <f t="shared" si="36"/>
        <v>512.49623885999995</v>
      </c>
      <c r="H789" s="12">
        <f t="shared" si="37"/>
        <v>6.1249623885999993</v>
      </c>
    </row>
    <row r="790" spans="4:8" x14ac:dyDescent="0.2">
      <c r="D790" s="21" t="s">
        <v>1181</v>
      </c>
      <c r="E790" s="9" t="s">
        <v>991</v>
      </c>
      <c r="F790" s="29">
        <v>0.86387700000000001</v>
      </c>
      <c r="G790" s="14">
        <f t="shared" si="36"/>
        <v>552.44070273</v>
      </c>
      <c r="H790" s="12">
        <f t="shared" si="37"/>
        <v>6.5244070272999997</v>
      </c>
    </row>
    <row r="791" spans="4:8" x14ac:dyDescent="0.2">
      <c r="D791" s="21" t="s">
        <v>1182</v>
      </c>
      <c r="E791" s="9" t="s">
        <v>400</v>
      </c>
      <c r="F791" s="29">
        <v>0.969947</v>
      </c>
      <c r="G791" s="14">
        <f t="shared" si="36"/>
        <v>620.27140702999998</v>
      </c>
      <c r="H791" s="12">
        <f t="shared" si="37"/>
        <v>7.2027140702999999</v>
      </c>
    </row>
    <row r="792" spans="4:8" x14ac:dyDescent="0.2">
      <c r="D792" s="21" t="s">
        <v>1183</v>
      </c>
      <c r="E792" s="9" t="s">
        <v>401</v>
      </c>
      <c r="F792" s="29">
        <v>0.82380699999999996</v>
      </c>
      <c r="G792" s="14">
        <f t="shared" si="36"/>
        <v>526.81633842999997</v>
      </c>
      <c r="H792" s="12">
        <f t="shared" si="37"/>
        <v>6.2681633842999993</v>
      </c>
    </row>
    <row r="793" spans="4:8" x14ac:dyDescent="0.2">
      <c r="D793" s="21" t="s">
        <v>1184</v>
      </c>
      <c r="E793" s="9" t="s">
        <v>402</v>
      </c>
      <c r="F793" s="29">
        <v>0.797879</v>
      </c>
      <c r="G793" s="14">
        <f t="shared" si="36"/>
        <v>510.23564171000004</v>
      </c>
      <c r="H793" s="12">
        <f t="shared" si="37"/>
        <v>6.1023564171000002</v>
      </c>
    </row>
    <row r="794" spans="4:8" x14ac:dyDescent="0.2">
      <c r="D794" s="21" t="s">
        <v>1185</v>
      </c>
      <c r="E794" s="9" t="s">
        <v>403</v>
      </c>
      <c r="F794" s="29">
        <v>0.86505600000000005</v>
      </c>
      <c r="G794" s="14">
        <f t="shared" ref="G794:G801" si="38">(F794*$B$10)</f>
        <v>553.19466144</v>
      </c>
      <c r="H794" s="12">
        <f t="shared" si="37"/>
        <v>6.5319466143999998</v>
      </c>
    </row>
    <row r="795" spans="4:8" x14ac:dyDescent="0.2">
      <c r="D795" s="21" t="s">
        <v>1186</v>
      </c>
      <c r="E795" s="9" t="s">
        <v>404</v>
      </c>
      <c r="F795" s="29">
        <v>0.83205700000000005</v>
      </c>
      <c r="G795" s="14">
        <f t="shared" si="38"/>
        <v>532.09213093000005</v>
      </c>
      <c r="H795" s="12">
        <f t="shared" si="37"/>
        <v>6.320921309300001</v>
      </c>
    </row>
    <row r="796" spans="4:8" x14ac:dyDescent="0.2">
      <c r="D796" s="21" t="s">
        <v>1187</v>
      </c>
      <c r="E796" s="9" t="s">
        <v>405</v>
      </c>
      <c r="F796" s="29">
        <v>1.021803</v>
      </c>
      <c r="G796" s="14">
        <f t="shared" si="38"/>
        <v>653.43280047000007</v>
      </c>
      <c r="H796" s="12">
        <f t="shared" si="37"/>
        <v>7.5343280047000007</v>
      </c>
    </row>
    <row r="797" spans="4:8" x14ac:dyDescent="0.2">
      <c r="D797" s="21" t="s">
        <v>1188</v>
      </c>
      <c r="E797" s="9" t="s">
        <v>406</v>
      </c>
      <c r="F797" s="29">
        <v>1.444903</v>
      </c>
      <c r="G797" s="14">
        <f t="shared" si="38"/>
        <v>924.00101947000007</v>
      </c>
      <c r="H797" s="12">
        <f t="shared" si="37"/>
        <v>10.2400101947</v>
      </c>
    </row>
    <row r="798" spans="4:8" x14ac:dyDescent="0.2">
      <c r="D798" s="21" t="s">
        <v>1189</v>
      </c>
      <c r="E798" s="9" t="s">
        <v>407</v>
      </c>
      <c r="F798" s="29">
        <v>0.75545099999999998</v>
      </c>
      <c r="G798" s="14">
        <f t="shared" si="38"/>
        <v>483.10335999</v>
      </c>
      <c r="H798" s="12">
        <f t="shared" si="37"/>
        <v>5.8310335998999996</v>
      </c>
    </row>
    <row r="799" spans="4:8" x14ac:dyDescent="0.2">
      <c r="D799" s="21" t="s">
        <v>1190</v>
      </c>
      <c r="E799" s="9" t="s">
        <v>408</v>
      </c>
      <c r="F799" s="29">
        <v>0.81673499999999999</v>
      </c>
      <c r="G799" s="14">
        <f t="shared" si="38"/>
        <v>522.29386514999999</v>
      </c>
      <c r="H799" s="12">
        <f t="shared" si="37"/>
        <v>6.2229386514999998</v>
      </c>
    </row>
    <row r="800" spans="4:8" x14ac:dyDescent="0.2">
      <c r="D800" s="21" t="s">
        <v>1191</v>
      </c>
      <c r="E800" s="9" t="s">
        <v>409</v>
      </c>
      <c r="F800" s="29">
        <v>0.78668199999999999</v>
      </c>
      <c r="G800" s="14">
        <f t="shared" si="38"/>
        <v>503.07527218000001</v>
      </c>
      <c r="H800" s="12">
        <f t="shared" si="37"/>
        <v>6.0307527217999999</v>
      </c>
    </row>
    <row r="801" spans="3:14" x14ac:dyDescent="0.2">
      <c r="D801" s="21" t="s">
        <v>1192</v>
      </c>
      <c r="E801" s="9" t="s">
        <v>410</v>
      </c>
      <c r="F801" s="29">
        <v>0.89157299999999995</v>
      </c>
      <c r="G801" s="14">
        <f t="shared" si="38"/>
        <v>570.15201776999993</v>
      </c>
      <c r="H801" s="12">
        <f t="shared" si="37"/>
        <v>6.7015201776999991</v>
      </c>
    </row>
    <row r="802" spans="3:14" x14ac:dyDescent="0.2">
      <c r="C802" s="24">
        <v>2016</v>
      </c>
      <c r="D802" s="21" t="s">
        <v>1196</v>
      </c>
      <c r="E802" s="9" t="s">
        <v>225</v>
      </c>
      <c r="F802" s="29">
        <v>0.84619599999999995</v>
      </c>
      <c r="G802" s="14">
        <f>(F802*$B$11)</f>
        <v>540.75309183999991</v>
      </c>
      <c r="H802" s="12">
        <f t="shared" ref="H802" si="39">(G802+100)/100</f>
        <v>6.4075309183999991</v>
      </c>
      <c r="N802" s="27"/>
    </row>
    <row r="803" spans="3:14" x14ac:dyDescent="0.2">
      <c r="D803" s="21" t="s">
        <v>1197</v>
      </c>
      <c r="E803" s="27" t="s">
        <v>226</v>
      </c>
      <c r="F803" s="29">
        <v>0.72719100000000003</v>
      </c>
      <c r="G803" s="14">
        <f t="shared" ref="G803:G866" si="40">(F803*$B$11)</f>
        <v>464.70413664</v>
      </c>
      <c r="H803" s="12">
        <f t="shared" ref="H803:H866" si="41">(G803+100)/100</f>
        <v>5.6470413663999999</v>
      </c>
    </row>
    <row r="804" spans="3:14" x14ac:dyDescent="0.2">
      <c r="D804" s="21" t="s">
        <v>1198</v>
      </c>
      <c r="E804" s="9" t="s">
        <v>227</v>
      </c>
      <c r="F804" s="29">
        <v>0.84126000000000001</v>
      </c>
      <c r="G804" s="14">
        <f t="shared" si="40"/>
        <v>537.59879039999998</v>
      </c>
      <c r="H804" s="12">
        <f t="shared" si="41"/>
        <v>6.3759879039999996</v>
      </c>
    </row>
    <row r="805" spans="3:14" x14ac:dyDescent="0.2">
      <c r="D805" s="21" t="s">
        <v>1199</v>
      </c>
      <c r="E805" s="9" t="s">
        <v>15</v>
      </c>
      <c r="F805" s="29">
        <v>0.81713000000000002</v>
      </c>
      <c r="G805" s="14">
        <f t="shared" si="40"/>
        <v>522.17875519999996</v>
      </c>
      <c r="H805" s="12">
        <f t="shared" si="41"/>
        <v>6.2217875519999994</v>
      </c>
    </row>
    <row r="806" spans="3:14" x14ac:dyDescent="0.2">
      <c r="D806" s="21" t="s">
        <v>1200</v>
      </c>
      <c r="E806" s="9" t="s">
        <v>413</v>
      </c>
      <c r="F806" s="29">
        <v>0.81713000000000002</v>
      </c>
      <c r="G806" s="14">
        <f t="shared" si="40"/>
        <v>522.17875519999996</v>
      </c>
      <c r="H806" s="12">
        <f t="shared" si="41"/>
        <v>6.2217875519999994</v>
      </c>
    </row>
    <row r="807" spans="3:14" x14ac:dyDescent="0.2">
      <c r="D807" s="21" t="s">
        <v>1201</v>
      </c>
      <c r="E807" s="9" t="s">
        <v>16</v>
      </c>
      <c r="F807" s="29">
        <v>0.82919500000000002</v>
      </c>
      <c r="G807" s="14">
        <f t="shared" si="40"/>
        <v>529.88877279999997</v>
      </c>
      <c r="H807" s="12">
        <f t="shared" si="41"/>
        <v>6.2988877279999995</v>
      </c>
    </row>
    <row r="808" spans="3:14" x14ac:dyDescent="0.2">
      <c r="D808" s="21" t="s">
        <v>1202</v>
      </c>
      <c r="E808" s="9" t="s">
        <v>228</v>
      </c>
      <c r="F808" s="29">
        <v>1.0657730000000001</v>
      </c>
      <c r="G808" s="14">
        <f t="shared" si="40"/>
        <v>681.07157791999998</v>
      </c>
      <c r="H808" s="12">
        <f t="shared" si="41"/>
        <v>7.8107157791999997</v>
      </c>
    </row>
    <row r="809" spans="3:14" x14ac:dyDescent="0.2">
      <c r="D809" s="21" t="s">
        <v>1203</v>
      </c>
      <c r="E809" s="9" t="s">
        <v>229</v>
      </c>
      <c r="F809" s="29">
        <v>0.87819700000000001</v>
      </c>
      <c r="G809" s="14">
        <f t="shared" si="40"/>
        <v>561.20301087999997</v>
      </c>
      <c r="H809" s="12">
        <f t="shared" si="41"/>
        <v>6.6120301088</v>
      </c>
    </row>
    <row r="810" spans="3:14" x14ac:dyDescent="0.2">
      <c r="D810" s="21" t="s">
        <v>1204</v>
      </c>
      <c r="E810" s="27" t="s">
        <v>1193</v>
      </c>
      <c r="F810" s="29">
        <v>0.82338599999999995</v>
      </c>
      <c r="G810" s="14">
        <f t="shared" si="40"/>
        <v>526.17658943999993</v>
      </c>
      <c r="H810" s="12">
        <f t="shared" si="41"/>
        <v>6.261765894399999</v>
      </c>
    </row>
    <row r="811" spans="3:14" x14ac:dyDescent="0.2">
      <c r="D811" s="21" t="s">
        <v>1205</v>
      </c>
      <c r="E811" s="9" t="s">
        <v>230</v>
      </c>
      <c r="F811" s="29">
        <v>0.83739300000000005</v>
      </c>
      <c r="G811" s="14">
        <f t="shared" si="40"/>
        <v>535.12762271999998</v>
      </c>
      <c r="H811" s="12">
        <f t="shared" si="41"/>
        <v>6.3512762271999996</v>
      </c>
    </row>
    <row r="812" spans="3:14" x14ac:dyDescent="0.2">
      <c r="D812" s="21" t="s">
        <v>1206</v>
      </c>
      <c r="E812" s="9" t="s">
        <v>231</v>
      </c>
      <c r="F812" s="29">
        <v>0.80232300000000001</v>
      </c>
      <c r="G812" s="14">
        <f t="shared" si="40"/>
        <v>512.71648991999996</v>
      </c>
      <c r="H812" s="12">
        <f t="shared" si="41"/>
        <v>6.1271648991999994</v>
      </c>
    </row>
    <row r="813" spans="3:14" x14ac:dyDescent="0.2">
      <c r="D813" s="21" t="s">
        <v>1207</v>
      </c>
      <c r="E813" s="9" t="s">
        <v>232</v>
      </c>
      <c r="F813" s="29">
        <v>0.824604</v>
      </c>
      <c r="G813" s="14">
        <f t="shared" si="40"/>
        <v>526.95494015999998</v>
      </c>
      <c r="H813" s="12">
        <f t="shared" si="41"/>
        <v>6.2695494016</v>
      </c>
    </row>
    <row r="814" spans="3:14" x14ac:dyDescent="0.2">
      <c r="D814" s="21" t="s">
        <v>1208</v>
      </c>
      <c r="E814" s="9" t="s">
        <v>233</v>
      </c>
      <c r="F814" s="29">
        <v>0.80085300000000004</v>
      </c>
      <c r="G814" s="14">
        <f t="shared" si="40"/>
        <v>511.77710112</v>
      </c>
      <c r="H814" s="12">
        <f t="shared" si="41"/>
        <v>6.1177710112000003</v>
      </c>
    </row>
    <row r="815" spans="3:14" x14ac:dyDescent="0.2">
      <c r="D815" s="21" t="s">
        <v>1209</v>
      </c>
      <c r="E815" s="9" t="s">
        <v>234</v>
      </c>
      <c r="F815" s="29">
        <v>0.89171299999999998</v>
      </c>
      <c r="G815" s="14">
        <f t="shared" si="40"/>
        <v>569.84027551999998</v>
      </c>
      <c r="H815" s="12">
        <f t="shared" si="41"/>
        <v>6.6984027552000001</v>
      </c>
    </row>
    <row r="816" spans="3:14" x14ac:dyDescent="0.2">
      <c r="D816" s="21" t="s">
        <v>1210</v>
      </c>
      <c r="E816" s="9" t="s">
        <v>235</v>
      </c>
      <c r="F816" s="29">
        <v>0.90981100000000004</v>
      </c>
      <c r="G816" s="14">
        <f t="shared" si="40"/>
        <v>581.40562144</v>
      </c>
      <c r="H816" s="12">
        <f t="shared" si="41"/>
        <v>6.8140562143999999</v>
      </c>
    </row>
    <row r="817" spans="4:8" x14ac:dyDescent="0.2">
      <c r="D817" s="21" t="s">
        <v>1211</v>
      </c>
      <c r="E817" s="9" t="s">
        <v>236</v>
      </c>
      <c r="F817" s="29">
        <v>0.90871400000000002</v>
      </c>
      <c r="G817" s="14">
        <f t="shared" si="40"/>
        <v>580.70459456000003</v>
      </c>
      <c r="H817" s="12">
        <f t="shared" si="41"/>
        <v>6.8070459456000005</v>
      </c>
    </row>
    <row r="818" spans="4:8" x14ac:dyDescent="0.2">
      <c r="D818" s="21" t="s">
        <v>1212</v>
      </c>
      <c r="E818" s="9" t="s">
        <v>237</v>
      </c>
      <c r="F818" s="29">
        <v>1.038368</v>
      </c>
      <c r="G818" s="14">
        <f t="shared" si="40"/>
        <v>663.55868671999997</v>
      </c>
      <c r="H818" s="12">
        <f t="shared" si="41"/>
        <v>7.6355868671999998</v>
      </c>
    </row>
    <row r="819" spans="4:8" x14ac:dyDescent="0.2">
      <c r="D819" s="21" t="s">
        <v>1213</v>
      </c>
      <c r="E819" s="9" t="s">
        <v>238</v>
      </c>
      <c r="F819" s="29">
        <v>0.82704</v>
      </c>
      <c r="G819" s="14">
        <f t="shared" si="40"/>
        <v>528.51164159999996</v>
      </c>
      <c r="H819" s="12">
        <f t="shared" si="41"/>
        <v>6.2851164159999993</v>
      </c>
    </row>
    <row r="820" spans="4:8" x14ac:dyDescent="0.2">
      <c r="D820" s="21" t="s">
        <v>1214</v>
      </c>
      <c r="E820" s="9" t="s">
        <v>239</v>
      </c>
      <c r="F820" s="29">
        <v>0.83495699999999995</v>
      </c>
      <c r="G820" s="14">
        <f t="shared" si="40"/>
        <v>533.57092127999999</v>
      </c>
      <c r="H820" s="12">
        <f t="shared" si="41"/>
        <v>6.3357092128000003</v>
      </c>
    </row>
    <row r="821" spans="4:8" x14ac:dyDescent="0.2">
      <c r="D821" s="21" t="s">
        <v>1215</v>
      </c>
      <c r="E821" s="9" t="s">
        <v>240</v>
      </c>
      <c r="F821" s="29">
        <v>0.93300899999999998</v>
      </c>
      <c r="G821" s="14">
        <f t="shared" si="40"/>
        <v>596.2300713599999</v>
      </c>
      <c r="H821" s="12">
        <f t="shared" si="41"/>
        <v>6.9623007135999986</v>
      </c>
    </row>
    <row r="822" spans="4:8" x14ac:dyDescent="0.2">
      <c r="D822" s="21" t="s">
        <v>1216</v>
      </c>
      <c r="E822" s="25" t="s">
        <v>241</v>
      </c>
      <c r="F822" s="29">
        <v>0.79793499999999995</v>
      </c>
      <c r="G822" s="14">
        <f t="shared" si="40"/>
        <v>509.91238239999996</v>
      </c>
      <c r="H822" s="12">
        <f t="shared" si="41"/>
        <v>6.0991238239999994</v>
      </c>
    </row>
    <row r="823" spans="4:8" x14ac:dyDescent="0.2">
      <c r="D823" s="21" t="s">
        <v>1217</v>
      </c>
      <c r="E823" s="25" t="s">
        <v>242</v>
      </c>
      <c r="F823" s="29">
        <v>0.89664900000000003</v>
      </c>
      <c r="G823" s="14">
        <f t="shared" si="40"/>
        <v>572.99457696000002</v>
      </c>
      <c r="H823" s="12">
        <f t="shared" si="41"/>
        <v>6.7299457696000005</v>
      </c>
    </row>
    <row r="824" spans="4:8" x14ac:dyDescent="0.2">
      <c r="D824" s="21" t="s">
        <v>1218</v>
      </c>
      <c r="E824" s="9" t="s">
        <v>243</v>
      </c>
      <c r="F824" s="29">
        <v>0.76004899999999997</v>
      </c>
      <c r="G824" s="14">
        <f t="shared" si="40"/>
        <v>485.70171295999995</v>
      </c>
      <c r="H824" s="12">
        <f t="shared" si="41"/>
        <v>5.8570171295999991</v>
      </c>
    </row>
    <row r="825" spans="4:8" x14ac:dyDescent="0.2">
      <c r="D825" s="21" t="s">
        <v>1219</v>
      </c>
      <c r="E825" s="9" t="s">
        <v>244</v>
      </c>
      <c r="F825" s="29">
        <v>0.82480799999999999</v>
      </c>
      <c r="G825" s="14">
        <f t="shared" si="40"/>
        <v>527.08530431999998</v>
      </c>
      <c r="H825" s="12">
        <f t="shared" si="41"/>
        <v>6.2708530431999998</v>
      </c>
    </row>
    <row r="826" spans="4:8" x14ac:dyDescent="0.2">
      <c r="D826" s="21" t="s">
        <v>1220</v>
      </c>
      <c r="E826" s="25" t="s">
        <v>245</v>
      </c>
      <c r="F826" s="29">
        <v>0.78319099999999997</v>
      </c>
      <c r="G826" s="14">
        <f t="shared" si="40"/>
        <v>500.49037663999997</v>
      </c>
      <c r="H826" s="12">
        <f t="shared" si="41"/>
        <v>6.0049037664</v>
      </c>
    </row>
    <row r="827" spans="4:8" x14ac:dyDescent="0.2">
      <c r="D827" s="21" t="s">
        <v>1221</v>
      </c>
      <c r="E827" s="25" t="s">
        <v>246</v>
      </c>
      <c r="F827" s="29">
        <v>0.77649199999999996</v>
      </c>
      <c r="G827" s="14">
        <f t="shared" si="40"/>
        <v>496.20944767999993</v>
      </c>
      <c r="H827" s="12">
        <f t="shared" si="41"/>
        <v>5.962094476799999</v>
      </c>
    </row>
    <row r="828" spans="4:8" x14ac:dyDescent="0.2">
      <c r="D828" s="21" t="s">
        <v>1222</v>
      </c>
      <c r="E828" s="9" t="s">
        <v>247</v>
      </c>
      <c r="F828" s="29">
        <v>0.73486899999999999</v>
      </c>
      <c r="G828" s="14">
        <f t="shared" si="40"/>
        <v>469.61068575999997</v>
      </c>
      <c r="H828" s="12">
        <f t="shared" si="41"/>
        <v>5.6961068576000002</v>
      </c>
    </row>
    <row r="829" spans="4:8" x14ac:dyDescent="0.2">
      <c r="D829" s="21" t="s">
        <v>1223</v>
      </c>
      <c r="E829" s="9" t="s">
        <v>248</v>
      </c>
      <c r="F829" s="29">
        <v>0.69975600000000004</v>
      </c>
      <c r="G829" s="14">
        <f t="shared" si="40"/>
        <v>447.17207424000003</v>
      </c>
      <c r="H829" s="12">
        <f t="shared" si="41"/>
        <v>5.4717207424000005</v>
      </c>
    </row>
    <row r="830" spans="4:8" x14ac:dyDescent="0.2">
      <c r="D830" s="21" t="s">
        <v>1224</v>
      </c>
      <c r="E830" s="9" t="s">
        <v>249</v>
      </c>
      <c r="F830" s="29">
        <v>0.95148999999999995</v>
      </c>
      <c r="G830" s="14">
        <f t="shared" si="40"/>
        <v>608.0401695999999</v>
      </c>
      <c r="H830" s="12">
        <f t="shared" si="41"/>
        <v>7.0804016959999991</v>
      </c>
    </row>
    <row r="831" spans="4:8" x14ac:dyDescent="0.2">
      <c r="D831" s="21" t="s">
        <v>1225</v>
      </c>
      <c r="E831" s="9" t="s">
        <v>250</v>
      </c>
      <c r="F831" s="29">
        <v>0.98660199999999998</v>
      </c>
      <c r="G831" s="14">
        <f t="shared" si="40"/>
        <v>630.47814208</v>
      </c>
      <c r="H831" s="12">
        <f t="shared" si="41"/>
        <v>7.3047814208000004</v>
      </c>
    </row>
    <row r="832" spans="4:8" x14ac:dyDescent="0.2">
      <c r="D832" s="21" t="s">
        <v>1226</v>
      </c>
      <c r="E832" s="9" t="s">
        <v>251</v>
      </c>
      <c r="F832" s="29">
        <v>0.72060999999999997</v>
      </c>
      <c r="G832" s="14">
        <f t="shared" si="40"/>
        <v>460.49861439999995</v>
      </c>
      <c r="H832" s="12">
        <f t="shared" si="41"/>
        <v>5.6049861439999997</v>
      </c>
    </row>
    <row r="833" spans="4:8" x14ac:dyDescent="0.2">
      <c r="D833" s="21" t="s">
        <v>1227</v>
      </c>
      <c r="E833" s="9" t="s">
        <v>252</v>
      </c>
      <c r="F833" s="29">
        <v>0.79683899999999996</v>
      </c>
      <c r="G833" s="14">
        <f t="shared" si="40"/>
        <v>509.21199455999994</v>
      </c>
      <c r="H833" s="12">
        <f t="shared" si="41"/>
        <v>6.0921199456000004</v>
      </c>
    </row>
    <row r="834" spans="4:8" x14ac:dyDescent="0.2">
      <c r="D834" s="21" t="s">
        <v>1228</v>
      </c>
      <c r="E834" s="9" t="s">
        <v>253</v>
      </c>
      <c r="F834" s="29">
        <v>0.84043800000000002</v>
      </c>
      <c r="G834" s="14">
        <f t="shared" si="40"/>
        <v>537.07349951999993</v>
      </c>
      <c r="H834" s="12">
        <f t="shared" si="41"/>
        <v>6.3707349951999994</v>
      </c>
    </row>
    <row r="835" spans="4:8" x14ac:dyDescent="0.2">
      <c r="D835" s="21" t="s">
        <v>1229</v>
      </c>
      <c r="E835" s="9" t="s">
        <v>254</v>
      </c>
      <c r="F835" s="29">
        <v>0.78586999999999996</v>
      </c>
      <c r="G835" s="14">
        <f t="shared" si="40"/>
        <v>502.20236479999994</v>
      </c>
      <c r="H835" s="12">
        <f t="shared" si="41"/>
        <v>6.0220236479999993</v>
      </c>
    </row>
    <row r="836" spans="4:8" x14ac:dyDescent="0.2">
      <c r="D836" s="21" t="s">
        <v>1230</v>
      </c>
      <c r="E836" s="9" t="s">
        <v>255</v>
      </c>
      <c r="F836" s="29">
        <v>0.73873299999999997</v>
      </c>
      <c r="G836" s="14">
        <f t="shared" si="40"/>
        <v>472.07993631999994</v>
      </c>
      <c r="H836" s="12">
        <f t="shared" si="41"/>
        <v>5.7207993631999985</v>
      </c>
    </row>
    <row r="837" spans="4:8" x14ac:dyDescent="0.2">
      <c r="D837" s="21" t="s">
        <v>1231</v>
      </c>
      <c r="E837" s="25" t="s">
        <v>256</v>
      </c>
      <c r="F837" s="29">
        <v>0.84016299999999999</v>
      </c>
      <c r="G837" s="14">
        <f t="shared" si="40"/>
        <v>536.89776352000001</v>
      </c>
      <c r="H837" s="12">
        <f t="shared" si="41"/>
        <v>6.3689776352000003</v>
      </c>
    </row>
    <row r="838" spans="4:8" x14ac:dyDescent="0.2">
      <c r="D838" s="21" t="s">
        <v>1232</v>
      </c>
      <c r="E838" s="25" t="s">
        <v>217</v>
      </c>
      <c r="F838" s="29">
        <v>0.89719700000000002</v>
      </c>
      <c r="G838" s="14">
        <f t="shared" si="40"/>
        <v>573.34477087999994</v>
      </c>
      <c r="H838" s="12">
        <f t="shared" si="41"/>
        <v>6.7334477087999991</v>
      </c>
    </row>
    <row r="839" spans="4:8" x14ac:dyDescent="0.2">
      <c r="D839" s="21" t="s">
        <v>1233</v>
      </c>
      <c r="E839" s="25" t="s">
        <v>215</v>
      </c>
      <c r="F839" s="29">
        <v>0.88348700000000002</v>
      </c>
      <c r="G839" s="14">
        <f t="shared" si="40"/>
        <v>564.58353248000003</v>
      </c>
      <c r="H839" s="12">
        <f t="shared" si="41"/>
        <v>6.6458353248000002</v>
      </c>
    </row>
    <row r="840" spans="4:8" x14ac:dyDescent="0.2">
      <c r="D840" s="21" t="s">
        <v>1234</v>
      </c>
      <c r="E840" s="25" t="s">
        <v>216</v>
      </c>
      <c r="F840" s="29">
        <v>0.95916699999999999</v>
      </c>
      <c r="G840" s="14">
        <f t="shared" si="40"/>
        <v>612.94607967999991</v>
      </c>
      <c r="H840" s="12">
        <f t="shared" si="41"/>
        <v>7.1294607967999992</v>
      </c>
    </row>
    <row r="841" spans="4:8" x14ac:dyDescent="0.2">
      <c r="D841" s="21" t="s">
        <v>1235</v>
      </c>
      <c r="E841" s="9" t="s">
        <v>257</v>
      </c>
      <c r="F841" s="29">
        <v>0.85880900000000004</v>
      </c>
      <c r="G841" s="14">
        <f t="shared" si="40"/>
        <v>548.81330335999996</v>
      </c>
      <c r="H841" s="12">
        <f t="shared" si="41"/>
        <v>6.4881330335999996</v>
      </c>
    </row>
    <row r="842" spans="4:8" x14ac:dyDescent="0.2">
      <c r="D842" s="21" t="s">
        <v>1236</v>
      </c>
      <c r="E842" s="9" t="s">
        <v>258</v>
      </c>
      <c r="F842" s="29">
        <v>0.98355700000000001</v>
      </c>
      <c r="G842" s="14">
        <f t="shared" si="40"/>
        <v>628.53226527999993</v>
      </c>
      <c r="H842" s="12">
        <f t="shared" si="41"/>
        <v>7.2853226527999997</v>
      </c>
    </row>
    <row r="843" spans="4:8" x14ac:dyDescent="0.2">
      <c r="D843" s="21" t="s">
        <v>1237</v>
      </c>
      <c r="E843" s="9" t="s">
        <v>259</v>
      </c>
      <c r="F843" s="29">
        <v>1.2405600000000001</v>
      </c>
      <c r="G843" s="14">
        <f t="shared" si="40"/>
        <v>792.7674624</v>
      </c>
      <c r="H843" s="12">
        <f t="shared" si="41"/>
        <v>8.9276746239999998</v>
      </c>
    </row>
    <row r="844" spans="4:8" x14ac:dyDescent="0.2">
      <c r="D844" s="21" t="s">
        <v>1238</v>
      </c>
      <c r="E844" s="9" t="s">
        <v>260</v>
      </c>
      <c r="F844" s="29">
        <v>0.74583600000000005</v>
      </c>
      <c r="G844" s="14">
        <f t="shared" si="40"/>
        <v>476.61903744</v>
      </c>
      <c r="H844" s="12">
        <f t="shared" si="41"/>
        <v>5.7661903744000007</v>
      </c>
    </row>
    <row r="845" spans="4:8" x14ac:dyDescent="0.2">
      <c r="D845" s="21" t="s">
        <v>1239</v>
      </c>
      <c r="E845" s="27" t="s">
        <v>1194</v>
      </c>
      <c r="F845" s="29">
        <v>0.88367799999999996</v>
      </c>
      <c r="G845" s="14">
        <f t="shared" si="40"/>
        <v>564.7055891199999</v>
      </c>
      <c r="H845" s="12">
        <f t="shared" si="41"/>
        <v>6.6470558911999991</v>
      </c>
    </row>
    <row r="846" spans="4:8" x14ac:dyDescent="0.2">
      <c r="D846" s="21" t="s">
        <v>1240</v>
      </c>
      <c r="E846" s="9" t="s">
        <v>261</v>
      </c>
      <c r="F846" s="29">
        <v>0.81</v>
      </c>
      <c r="G846" s="14">
        <f t="shared" si="40"/>
        <v>517.62239999999997</v>
      </c>
      <c r="H846" s="12">
        <f t="shared" si="41"/>
        <v>6.1762239999999995</v>
      </c>
    </row>
    <row r="847" spans="4:8" x14ac:dyDescent="0.2">
      <c r="D847" s="21" t="s">
        <v>1241</v>
      </c>
      <c r="E847" s="9" t="s">
        <v>262</v>
      </c>
      <c r="F847" s="29">
        <v>0.83742099999999997</v>
      </c>
      <c r="G847" s="14">
        <f t="shared" si="40"/>
        <v>535.14551583999992</v>
      </c>
      <c r="H847" s="12">
        <f t="shared" si="41"/>
        <v>6.3514551583999994</v>
      </c>
    </row>
    <row r="848" spans="4:8" x14ac:dyDescent="0.2">
      <c r="D848" s="21" t="s">
        <v>1242</v>
      </c>
      <c r="E848" s="9" t="s">
        <v>263</v>
      </c>
      <c r="F848" s="29">
        <v>0.93887600000000004</v>
      </c>
      <c r="G848" s="14">
        <f t="shared" si="40"/>
        <v>599.97931903999995</v>
      </c>
      <c r="H848" s="12">
        <f t="shared" si="41"/>
        <v>6.9997931903999993</v>
      </c>
    </row>
    <row r="849" spans="4:8" x14ac:dyDescent="0.2">
      <c r="D849" s="21" t="s">
        <v>1243</v>
      </c>
      <c r="E849" s="9" t="s">
        <v>265</v>
      </c>
      <c r="F849" s="29">
        <v>0.869062</v>
      </c>
      <c r="G849" s="14">
        <f t="shared" si="40"/>
        <v>555.36538048</v>
      </c>
      <c r="H849" s="12">
        <f t="shared" si="41"/>
        <v>6.5536538047999997</v>
      </c>
    </row>
    <row r="850" spans="4:8" x14ac:dyDescent="0.2">
      <c r="D850" s="21" t="s">
        <v>1244</v>
      </c>
      <c r="E850" s="9" t="s">
        <v>264</v>
      </c>
      <c r="F850" s="29">
        <v>0.95615099999999997</v>
      </c>
      <c r="G850" s="14">
        <f t="shared" si="40"/>
        <v>611.01873503999991</v>
      </c>
      <c r="H850" s="12">
        <f t="shared" si="41"/>
        <v>7.1101873503999995</v>
      </c>
    </row>
    <row r="851" spans="4:8" x14ac:dyDescent="0.2">
      <c r="D851" s="21" t="s">
        <v>1245</v>
      </c>
      <c r="E851" s="9" t="s">
        <v>266</v>
      </c>
      <c r="F851" s="29">
        <v>0.80816100000000002</v>
      </c>
      <c r="G851" s="14">
        <f t="shared" si="40"/>
        <v>516.44720543999995</v>
      </c>
      <c r="H851" s="12">
        <f t="shared" si="41"/>
        <v>6.1644720543999991</v>
      </c>
    </row>
    <row r="852" spans="4:8" x14ac:dyDescent="0.2">
      <c r="D852" s="21" t="s">
        <v>1246</v>
      </c>
      <c r="E852" s="9" t="s">
        <v>267</v>
      </c>
      <c r="F852" s="29">
        <v>0.82700099999999999</v>
      </c>
      <c r="G852" s="14">
        <f t="shared" si="40"/>
        <v>528.48671903999991</v>
      </c>
      <c r="H852" s="12">
        <f t="shared" si="41"/>
        <v>6.2848671903999991</v>
      </c>
    </row>
    <row r="853" spans="4:8" x14ac:dyDescent="0.2">
      <c r="D853" s="21" t="s">
        <v>1247</v>
      </c>
      <c r="E853" s="9" t="s">
        <v>268</v>
      </c>
      <c r="F853" s="29">
        <v>0.86977700000000002</v>
      </c>
      <c r="G853" s="14">
        <f t="shared" si="40"/>
        <v>555.82229408000001</v>
      </c>
      <c r="H853" s="12">
        <f t="shared" si="41"/>
        <v>6.5582229408000003</v>
      </c>
    </row>
    <row r="854" spans="4:8" x14ac:dyDescent="0.2">
      <c r="D854" s="21" t="s">
        <v>1248</v>
      </c>
      <c r="E854" s="9" t="s">
        <v>269</v>
      </c>
      <c r="F854" s="29">
        <v>0.85261900000000002</v>
      </c>
      <c r="G854" s="14">
        <f t="shared" si="40"/>
        <v>544.85764575999997</v>
      </c>
      <c r="H854" s="12">
        <f t="shared" si="41"/>
        <v>6.4485764575999998</v>
      </c>
    </row>
    <row r="855" spans="4:8" x14ac:dyDescent="0.2">
      <c r="D855" s="21" t="s">
        <v>1249</v>
      </c>
      <c r="E855" s="9" t="s">
        <v>270</v>
      </c>
      <c r="F855" s="29">
        <v>0.97233000000000003</v>
      </c>
      <c r="G855" s="14">
        <f t="shared" si="40"/>
        <v>621.35776320000002</v>
      </c>
      <c r="H855" s="12">
        <f t="shared" si="41"/>
        <v>7.2135776319999998</v>
      </c>
    </row>
    <row r="856" spans="4:8" x14ac:dyDescent="0.2">
      <c r="D856" s="21" t="s">
        <v>1250</v>
      </c>
      <c r="E856" s="9" t="s">
        <v>271</v>
      </c>
      <c r="F856" s="29">
        <v>0.79293499999999995</v>
      </c>
      <c r="G856" s="14">
        <f t="shared" si="40"/>
        <v>506.71718239999996</v>
      </c>
      <c r="H856" s="12">
        <f t="shared" si="41"/>
        <v>6.0671718239999999</v>
      </c>
    </row>
    <row r="857" spans="4:8" x14ac:dyDescent="0.2">
      <c r="D857" s="21" t="s">
        <v>1251</v>
      </c>
      <c r="E857" s="9" t="s">
        <v>272</v>
      </c>
      <c r="F857" s="29">
        <v>0.82338599999999995</v>
      </c>
      <c r="G857" s="14">
        <f t="shared" si="40"/>
        <v>526.17658943999993</v>
      </c>
      <c r="H857" s="12">
        <f t="shared" si="41"/>
        <v>6.261765894399999</v>
      </c>
    </row>
    <row r="858" spans="4:8" x14ac:dyDescent="0.2">
      <c r="D858" s="21" t="s">
        <v>1252</v>
      </c>
      <c r="E858" s="9" t="s">
        <v>273</v>
      </c>
      <c r="F858" s="29">
        <v>0.76248499999999997</v>
      </c>
      <c r="G858" s="14">
        <f t="shared" si="40"/>
        <v>487.25841439999994</v>
      </c>
      <c r="H858" s="12">
        <f t="shared" si="41"/>
        <v>5.8725841440000002</v>
      </c>
    </row>
    <row r="859" spans="4:8" x14ac:dyDescent="0.2">
      <c r="D859" s="21" t="s">
        <v>1253</v>
      </c>
      <c r="E859" s="9" t="s">
        <v>274</v>
      </c>
      <c r="F859" s="29">
        <v>0.76248499999999997</v>
      </c>
      <c r="G859" s="14">
        <f t="shared" si="40"/>
        <v>487.25841439999994</v>
      </c>
      <c r="H859" s="12">
        <f t="shared" si="41"/>
        <v>5.8725841440000002</v>
      </c>
    </row>
    <row r="860" spans="4:8" x14ac:dyDescent="0.2">
      <c r="D860" s="21" t="s">
        <v>1254</v>
      </c>
      <c r="E860" s="9" t="s">
        <v>323</v>
      </c>
      <c r="F860" s="29">
        <v>0.89403200000000005</v>
      </c>
      <c r="G860" s="14">
        <f t="shared" si="40"/>
        <v>571.32220928000004</v>
      </c>
      <c r="H860" s="12">
        <f t="shared" si="41"/>
        <v>6.7132220928000006</v>
      </c>
    </row>
    <row r="861" spans="4:8" x14ac:dyDescent="0.2">
      <c r="D861" s="21" t="s">
        <v>1255</v>
      </c>
      <c r="E861" s="9" t="s">
        <v>275</v>
      </c>
      <c r="F861" s="29">
        <v>0.74725900000000001</v>
      </c>
      <c r="G861" s="14">
        <f t="shared" si="40"/>
        <v>477.52839136</v>
      </c>
      <c r="H861" s="12">
        <f t="shared" si="41"/>
        <v>5.7752839136</v>
      </c>
    </row>
    <row r="862" spans="4:8" x14ac:dyDescent="0.2">
      <c r="D862" s="21" t="s">
        <v>1256</v>
      </c>
      <c r="E862" s="9" t="s">
        <v>276</v>
      </c>
      <c r="F862" s="29">
        <v>1.018378</v>
      </c>
      <c r="G862" s="14">
        <f t="shared" si="40"/>
        <v>650.78427711999996</v>
      </c>
      <c r="H862" s="12">
        <f t="shared" si="41"/>
        <v>7.5078427712</v>
      </c>
    </row>
    <row r="863" spans="4:8" x14ac:dyDescent="0.2">
      <c r="D863" s="21" t="s">
        <v>1257</v>
      </c>
      <c r="E863" s="9" t="s">
        <v>277</v>
      </c>
      <c r="F863" s="29">
        <v>0.934836</v>
      </c>
      <c r="G863" s="14">
        <f t="shared" si="40"/>
        <v>597.39759743999991</v>
      </c>
      <c r="H863" s="12">
        <f t="shared" si="41"/>
        <v>6.9739759743999992</v>
      </c>
    </row>
    <row r="864" spans="4:8" x14ac:dyDescent="0.2">
      <c r="D864" s="21" t="s">
        <v>1258</v>
      </c>
      <c r="E864" s="9" t="s">
        <v>278</v>
      </c>
      <c r="F864" s="29">
        <v>0.78093500000000005</v>
      </c>
      <c r="G864" s="14">
        <f t="shared" si="40"/>
        <v>499.04870240000002</v>
      </c>
      <c r="H864" s="12">
        <f t="shared" si="41"/>
        <v>5.9904870240000001</v>
      </c>
    </row>
    <row r="865" spans="4:8" x14ac:dyDescent="0.2">
      <c r="D865" s="21" t="s">
        <v>1259</v>
      </c>
      <c r="E865" s="9" t="s">
        <v>279</v>
      </c>
      <c r="F865" s="29">
        <v>0.74309499999999995</v>
      </c>
      <c r="G865" s="14">
        <f t="shared" si="40"/>
        <v>474.86742879999991</v>
      </c>
      <c r="H865" s="12">
        <f t="shared" si="41"/>
        <v>5.7486742880000001</v>
      </c>
    </row>
    <row r="866" spans="4:8" x14ac:dyDescent="0.2">
      <c r="D866" s="21" t="s">
        <v>1260</v>
      </c>
      <c r="E866" s="9" t="s">
        <v>280</v>
      </c>
      <c r="F866" s="29">
        <v>0.85771200000000003</v>
      </c>
      <c r="G866" s="14">
        <f t="shared" si="40"/>
        <v>548.11227647999999</v>
      </c>
      <c r="H866" s="12">
        <f t="shared" si="41"/>
        <v>6.4811227648000003</v>
      </c>
    </row>
    <row r="867" spans="4:8" x14ac:dyDescent="0.2">
      <c r="D867" s="21" t="s">
        <v>1261</v>
      </c>
      <c r="E867" s="25" t="s">
        <v>19</v>
      </c>
      <c r="F867" s="29">
        <v>0.87819700000000001</v>
      </c>
      <c r="G867" s="14">
        <f t="shared" ref="G867:G930" si="42">(F867*$B$11)</f>
        <v>561.20301087999997</v>
      </c>
      <c r="H867" s="12">
        <f t="shared" ref="H867:H901" si="43">(G867+100)/100</f>
        <v>6.6120301088</v>
      </c>
    </row>
    <row r="868" spans="4:8" x14ac:dyDescent="0.2">
      <c r="D868" s="21" t="s">
        <v>1262</v>
      </c>
      <c r="E868" s="9" t="s">
        <v>21</v>
      </c>
      <c r="F868" s="29">
        <v>0.87819700000000001</v>
      </c>
      <c r="G868" s="14">
        <f t="shared" si="42"/>
        <v>561.20301087999997</v>
      </c>
      <c r="H868" s="12">
        <f t="shared" si="43"/>
        <v>6.6120301088</v>
      </c>
    </row>
    <row r="869" spans="4:8" x14ac:dyDescent="0.2">
      <c r="D869" s="21" t="s">
        <v>1263</v>
      </c>
      <c r="E869" s="9" t="s">
        <v>20</v>
      </c>
      <c r="F869" s="29">
        <v>0.93361799999999995</v>
      </c>
      <c r="G869" s="14">
        <f t="shared" si="42"/>
        <v>596.61924671999998</v>
      </c>
      <c r="H869" s="12">
        <f t="shared" si="43"/>
        <v>6.9661924672</v>
      </c>
    </row>
    <row r="870" spans="4:8" x14ac:dyDescent="0.2">
      <c r="D870" s="21" t="s">
        <v>1264</v>
      </c>
      <c r="E870" s="25" t="s">
        <v>22</v>
      </c>
      <c r="F870" s="29">
        <v>1</v>
      </c>
      <c r="G870" s="14">
        <f t="shared" si="42"/>
        <v>639.04</v>
      </c>
      <c r="H870" s="12">
        <f t="shared" si="43"/>
        <v>7.3903999999999996</v>
      </c>
    </row>
    <row r="871" spans="4:8" x14ac:dyDescent="0.2">
      <c r="D871" s="21" t="s">
        <v>1265</v>
      </c>
      <c r="E871" s="9" t="s">
        <v>281</v>
      </c>
      <c r="F871" s="29">
        <v>0.80341899999999999</v>
      </c>
      <c r="G871" s="14">
        <f t="shared" si="42"/>
        <v>513.41687775999992</v>
      </c>
      <c r="H871" s="12">
        <f t="shared" si="43"/>
        <v>6.1341687775999993</v>
      </c>
    </row>
    <row r="872" spans="4:8" x14ac:dyDescent="0.2">
      <c r="D872" s="21" t="s">
        <v>1266</v>
      </c>
      <c r="E872" s="9" t="s">
        <v>282</v>
      </c>
      <c r="F872" s="29">
        <v>0.81120599999999998</v>
      </c>
      <c r="G872" s="14">
        <f t="shared" si="42"/>
        <v>518.39308224000001</v>
      </c>
      <c r="H872" s="12">
        <f t="shared" si="43"/>
        <v>6.1839308223999998</v>
      </c>
    </row>
    <row r="873" spans="4:8" x14ac:dyDescent="0.2">
      <c r="D873" s="21" t="s">
        <v>1267</v>
      </c>
      <c r="E873" s="9" t="s">
        <v>283</v>
      </c>
      <c r="F873" s="29">
        <v>1.010718</v>
      </c>
      <c r="G873" s="14">
        <f t="shared" si="42"/>
        <v>645.88923072</v>
      </c>
      <c r="H873" s="12">
        <f t="shared" si="43"/>
        <v>7.4588923072000002</v>
      </c>
    </row>
    <row r="874" spans="4:8" x14ac:dyDescent="0.2">
      <c r="D874" s="21" t="s">
        <v>1268</v>
      </c>
      <c r="E874" s="9" t="s">
        <v>284</v>
      </c>
      <c r="F874" s="29">
        <v>0.77588299999999999</v>
      </c>
      <c r="G874" s="14">
        <f t="shared" si="42"/>
        <v>495.82027231999996</v>
      </c>
      <c r="H874" s="12">
        <f t="shared" si="43"/>
        <v>5.9582027231999994</v>
      </c>
    </row>
    <row r="875" spans="4:8" x14ac:dyDescent="0.2">
      <c r="D875" s="21" t="s">
        <v>1269</v>
      </c>
      <c r="E875" s="9" t="s">
        <v>285</v>
      </c>
      <c r="F875" s="29">
        <v>0.86236299999999999</v>
      </c>
      <c r="G875" s="14">
        <f t="shared" si="42"/>
        <v>551.08445152000002</v>
      </c>
      <c r="H875" s="12">
        <f t="shared" si="43"/>
        <v>6.5108445152000005</v>
      </c>
    </row>
    <row r="876" spans="4:8" x14ac:dyDescent="0.2">
      <c r="D876" s="21" t="s">
        <v>1270</v>
      </c>
      <c r="E876" s="9" t="s">
        <v>286</v>
      </c>
      <c r="F876" s="29">
        <v>0.90926200000000001</v>
      </c>
      <c r="G876" s="14">
        <f t="shared" si="42"/>
        <v>581.05478847999996</v>
      </c>
      <c r="H876" s="12">
        <f t="shared" si="43"/>
        <v>6.8105478847999992</v>
      </c>
    </row>
    <row r="877" spans="4:8" x14ac:dyDescent="0.2">
      <c r="D877" s="21" t="s">
        <v>1271</v>
      </c>
      <c r="E877" s="9" t="s">
        <v>287</v>
      </c>
      <c r="F877" s="29">
        <v>0.94161899999999998</v>
      </c>
      <c r="G877" s="14">
        <f t="shared" si="42"/>
        <v>601.73220575999994</v>
      </c>
      <c r="H877" s="12">
        <f t="shared" si="43"/>
        <v>7.0173220575999995</v>
      </c>
    </row>
    <row r="878" spans="4:8" x14ac:dyDescent="0.2">
      <c r="D878" s="21" t="s">
        <v>1272</v>
      </c>
      <c r="E878" s="9" t="s">
        <v>288</v>
      </c>
      <c r="F878" s="29">
        <v>0.85935700000000004</v>
      </c>
      <c r="G878" s="14">
        <f t="shared" si="42"/>
        <v>549.16349728</v>
      </c>
      <c r="H878" s="12">
        <f t="shared" si="43"/>
        <v>6.4916349728</v>
      </c>
    </row>
    <row r="879" spans="4:8" x14ac:dyDescent="0.2">
      <c r="D879" s="21" t="s">
        <v>1273</v>
      </c>
      <c r="E879" s="9" t="s">
        <v>289</v>
      </c>
      <c r="F879" s="29">
        <v>0.78501799999999999</v>
      </c>
      <c r="G879" s="14">
        <f t="shared" si="42"/>
        <v>501.65790271999998</v>
      </c>
      <c r="H879" s="12">
        <f t="shared" si="43"/>
        <v>6.0165790272000006</v>
      </c>
    </row>
    <row r="880" spans="4:8" x14ac:dyDescent="0.2">
      <c r="D880" s="21" t="s">
        <v>1274</v>
      </c>
      <c r="E880" s="9" t="s">
        <v>290</v>
      </c>
      <c r="F880" s="29">
        <v>0.74908600000000003</v>
      </c>
      <c r="G880" s="14">
        <f t="shared" si="42"/>
        <v>478.69591744000002</v>
      </c>
      <c r="H880" s="12">
        <f t="shared" si="43"/>
        <v>5.7869591743999997</v>
      </c>
    </row>
    <row r="881" spans="4:8" x14ac:dyDescent="0.2">
      <c r="D881" s="21" t="s">
        <v>1275</v>
      </c>
      <c r="E881" s="9" t="s">
        <v>291</v>
      </c>
      <c r="F881" s="29">
        <v>0.89159600000000006</v>
      </c>
      <c r="G881" s="14">
        <f t="shared" si="42"/>
        <v>569.76550784000005</v>
      </c>
      <c r="H881" s="12">
        <f t="shared" si="43"/>
        <v>6.6976550784000004</v>
      </c>
    </row>
    <row r="882" spans="4:8" x14ac:dyDescent="0.2">
      <c r="D882" s="21" t="s">
        <v>1276</v>
      </c>
      <c r="E882" s="9" t="s">
        <v>292</v>
      </c>
      <c r="F882" s="29">
        <v>0.77599899999999999</v>
      </c>
      <c r="G882" s="14">
        <f t="shared" si="42"/>
        <v>495.89440095999998</v>
      </c>
      <c r="H882" s="12">
        <f t="shared" si="43"/>
        <v>5.9589440095999997</v>
      </c>
    </row>
    <row r="883" spans="4:8" x14ac:dyDescent="0.2">
      <c r="D883" s="21" t="s">
        <v>1277</v>
      </c>
      <c r="E883" s="9" t="s">
        <v>293</v>
      </c>
      <c r="F883" s="29">
        <v>0.82338599999999995</v>
      </c>
      <c r="G883" s="14">
        <f t="shared" si="42"/>
        <v>526.17658943999993</v>
      </c>
      <c r="H883" s="12">
        <f t="shared" si="43"/>
        <v>6.261765894399999</v>
      </c>
    </row>
    <row r="884" spans="4:8" x14ac:dyDescent="0.2">
      <c r="D884" s="21" t="s">
        <v>1278</v>
      </c>
      <c r="E884" s="9" t="s">
        <v>294</v>
      </c>
      <c r="F884" s="29">
        <v>0.81851399999999996</v>
      </c>
      <c r="G884" s="14">
        <f t="shared" si="42"/>
        <v>523.06318655999996</v>
      </c>
      <c r="H884" s="12">
        <f t="shared" si="43"/>
        <v>6.2306318655999995</v>
      </c>
    </row>
    <row r="885" spans="4:8" x14ac:dyDescent="0.2">
      <c r="D885" s="21" t="s">
        <v>1279</v>
      </c>
      <c r="E885" s="9" t="s">
        <v>295</v>
      </c>
      <c r="F885" s="29">
        <v>0.85716300000000001</v>
      </c>
      <c r="G885" s="14">
        <f t="shared" si="42"/>
        <v>547.76144351999994</v>
      </c>
      <c r="H885" s="12">
        <f t="shared" si="43"/>
        <v>6.4776144351999996</v>
      </c>
    </row>
    <row r="886" spans="4:8" x14ac:dyDescent="0.2">
      <c r="D886" s="21" t="s">
        <v>1280</v>
      </c>
      <c r="E886" s="9" t="s">
        <v>297</v>
      </c>
      <c r="F886" s="29">
        <v>0.83467899999999995</v>
      </c>
      <c r="G886" s="14">
        <f t="shared" si="42"/>
        <v>533.39326815999993</v>
      </c>
      <c r="H886" s="12">
        <f t="shared" si="43"/>
        <v>6.3339326815999994</v>
      </c>
    </row>
    <row r="887" spans="4:8" x14ac:dyDescent="0.2">
      <c r="D887" s="21" t="s">
        <v>1281</v>
      </c>
      <c r="E887" s="9" t="s">
        <v>296</v>
      </c>
      <c r="F887" s="29">
        <v>0.85661500000000002</v>
      </c>
      <c r="G887" s="14">
        <f t="shared" si="42"/>
        <v>547.41124960000002</v>
      </c>
      <c r="H887" s="12">
        <f t="shared" si="43"/>
        <v>6.474112496</v>
      </c>
    </row>
    <row r="888" spans="4:8" x14ac:dyDescent="0.2">
      <c r="D888" s="21" t="s">
        <v>1282</v>
      </c>
      <c r="E888" s="9" t="s">
        <v>298</v>
      </c>
      <c r="F888" s="29">
        <v>0.80267999999999995</v>
      </c>
      <c r="G888" s="14">
        <f t="shared" si="42"/>
        <v>512.9446271999999</v>
      </c>
      <c r="H888" s="12">
        <f t="shared" si="43"/>
        <v>6.1294462719999991</v>
      </c>
    </row>
    <row r="889" spans="4:8" x14ac:dyDescent="0.2">
      <c r="D889" s="21" t="s">
        <v>1283</v>
      </c>
      <c r="E889" s="9" t="s">
        <v>299</v>
      </c>
      <c r="F889" s="29">
        <v>0.838611</v>
      </c>
      <c r="G889" s="14">
        <f t="shared" si="42"/>
        <v>535.90597343999991</v>
      </c>
      <c r="H889" s="12">
        <f t="shared" si="43"/>
        <v>6.3590597343999988</v>
      </c>
    </row>
    <row r="890" spans="4:8" x14ac:dyDescent="0.2">
      <c r="D890" s="21" t="s">
        <v>1284</v>
      </c>
      <c r="E890" s="9" t="s">
        <v>300</v>
      </c>
      <c r="F890" s="29">
        <v>0.76857500000000001</v>
      </c>
      <c r="G890" s="14">
        <f t="shared" si="42"/>
        <v>491.15016799999995</v>
      </c>
      <c r="H890" s="12">
        <f t="shared" si="43"/>
        <v>5.9115016799999989</v>
      </c>
    </row>
    <row r="891" spans="4:8" x14ac:dyDescent="0.2">
      <c r="D891" s="21" t="s">
        <v>1285</v>
      </c>
      <c r="E891" s="9" t="s">
        <v>301</v>
      </c>
      <c r="F891" s="29">
        <v>0.72609299999999999</v>
      </c>
      <c r="G891" s="14">
        <f t="shared" si="42"/>
        <v>464.00247071999996</v>
      </c>
      <c r="H891" s="12">
        <f t="shared" si="43"/>
        <v>5.6400247072000003</v>
      </c>
    </row>
    <row r="892" spans="4:8" x14ac:dyDescent="0.2">
      <c r="D892" s="21" t="s">
        <v>1286</v>
      </c>
      <c r="E892" s="9" t="s">
        <v>302</v>
      </c>
      <c r="F892" s="29">
        <v>0.81486000000000003</v>
      </c>
      <c r="G892" s="14">
        <f t="shared" si="42"/>
        <v>520.72813440000004</v>
      </c>
      <c r="H892" s="12">
        <f t="shared" si="43"/>
        <v>6.2072813440000001</v>
      </c>
    </row>
    <row r="893" spans="4:8" x14ac:dyDescent="0.2">
      <c r="D893" s="21" t="s">
        <v>1287</v>
      </c>
      <c r="E893" s="9" t="s">
        <v>303</v>
      </c>
      <c r="F893" s="29">
        <v>0.80572500000000002</v>
      </c>
      <c r="G893" s="14">
        <f t="shared" si="42"/>
        <v>514.89050399999996</v>
      </c>
      <c r="H893" s="12">
        <f t="shared" si="43"/>
        <v>6.1489050399999998</v>
      </c>
    </row>
    <row r="894" spans="4:8" x14ac:dyDescent="0.2">
      <c r="D894" s="21" t="s">
        <v>1288</v>
      </c>
      <c r="E894" s="9" t="s">
        <v>305</v>
      </c>
      <c r="F894" s="29">
        <v>0.79049899999999995</v>
      </c>
      <c r="G894" s="14">
        <f t="shared" si="42"/>
        <v>505.16048095999992</v>
      </c>
      <c r="H894" s="12">
        <f t="shared" si="43"/>
        <v>6.0516048095999988</v>
      </c>
    </row>
    <row r="895" spans="4:8" x14ac:dyDescent="0.2">
      <c r="D895" s="21" t="s">
        <v>1289</v>
      </c>
      <c r="E895" s="9" t="s">
        <v>304</v>
      </c>
      <c r="F895" s="29">
        <v>0.86662600000000001</v>
      </c>
      <c r="G895" s="14">
        <f t="shared" si="42"/>
        <v>553.80867904000002</v>
      </c>
      <c r="H895" s="12">
        <f t="shared" si="43"/>
        <v>6.5380867904000004</v>
      </c>
    </row>
    <row r="896" spans="4:8" x14ac:dyDescent="0.2">
      <c r="D896" s="21" t="s">
        <v>1290</v>
      </c>
      <c r="E896" s="9" t="s">
        <v>306</v>
      </c>
      <c r="F896" s="29">
        <v>0.86045400000000005</v>
      </c>
      <c r="G896" s="14">
        <f t="shared" si="42"/>
        <v>549.86452415999997</v>
      </c>
      <c r="H896" s="12">
        <f t="shared" si="43"/>
        <v>6.4986452415999993</v>
      </c>
    </row>
    <row r="897" spans="4:8" x14ac:dyDescent="0.2">
      <c r="D897" s="21" t="s">
        <v>1291</v>
      </c>
      <c r="E897" s="9" t="s">
        <v>307</v>
      </c>
      <c r="F897" s="29">
        <v>0.82371000000000005</v>
      </c>
      <c r="G897" s="14">
        <f t="shared" si="42"/>
        <v>526.3836384</v>
      </c>
      <c r="H897" s="12">
        <f t="shared" si="43"/>
        <v>6.2638363840000002</v>
      </c>
    </row>
    <row r="898" spans="4:8" x14ac:dyDescent="0.2">
      <c r="D898" s="21" t="s">
        <v>1292</v>
      </c>
      <c r="E898" s="9" t="s">
        <v>308</v>
      </c>
      <c r="F898" s="29">
        <v>0.94153500000000001</v>
      </c>
      <c r="G898" s="14">
        <f t="shared" si="42"/>
        <v>601.67852640000001</v>
      </c>
      <c r="H898" s="12">
        <f t="shared" si="43"/>
        <v>7.0167852640000001</v>
      </c>
    </row>
    <row r="899" spans="4:8" x14ac:dyDescent="0.2">
      <c r="D899" s="21" t="s">
        <v>1293</v>
      </c>
      <c r="E899" s="9" t="s">
        <v>309</v>
      </c>
      <c r="F899" s="29">
        <v>0.90012199999999998</v>
      </c>
      <c r="G899" s="14">
        <f t="shared" si="42"/>
        <v>575.21396287999994</v>
      </c>
      <c r="H899" s="12">
        <f t="shared" si="43"/>
        <v>6.7521396287999993</v>
      </c>
    </row>
    <row r="900" spans="4:8" x14ac:dyDescent="0.2">
      <c r="D900" s="21" t="s">
        <v>1294</v>
      </c>
      <c r="E900" s="9" t="s">
        <v>310</v>
      </c>
      <c r="F900" s="29">
        <v>0.88367799999999996</v>
      </c>
      <c r="G900" s="14">
        <f t="shared" si="42"/>
        <v>564.7055891199999</v>
      </c>
      <c r="H900" s="12">
        <f t="shared" si="43"/>
        <v>6.6470558911999991</v>
      </c>
    </row>
    <row r="901" spans="4:8" x14ac:dyDescent="0.2">
      <c r="D901" s="21" t="s">
        <v>1295</v>
      </c>
      <c r="E901" s="9" t="s">
        <v>311</v>
      </c>
      <c r="F901" s="29">
        <v>0.90103599999999995</v>
      </c>
      <c r="G901" s="14">
        <f t="shared" si="42"/>
        <v>575.7980454399999</v>
      </c>
      <c r="H901" s="12">
        <f t="shared" si="43"/>
        <v>6.7579804543999993</v>
      </c>
    </row>
    <row r="902" spans="4:8" x14ac:dyDescent="0.2">
      <c r="D902" s="21" t="s">
        <v>1296</v>
      </c>
      <c r="E902" s="25" t="s">
        <v>312</v>
      </c>
      <c r="F902" s="29">
        <v>0.82764899999999997</v>
      </c>
      <c r="G902" s="14">
        <f t="shared" si="42"/>
        <v>528.90081695999993</v>
      </c>
      <c r="H902" s="12">
        <f t="shared" ref="H902:H965" si="44">(G902+100)/100</f>
        <v>6.2890081695999989</v>
      </c>
    </row>
    <row r="903" spans="4:8" x14ac:dyDescent="0.2">
      <c r="D903" s="21" t="s">
        <v>1297</v>
      </c>
      <c r="E903" s="9" t="s">
        <v>313</v>
      </c>
      <c r="F903" s="29">
        <v>1.040332</v>
      </c>
      <c r="G903" s="14">
        <f t="shared" si="42"/>
        <v>664.81376127999999</v>
      </c>
      <c r="H903" s="12">
        <f t="shared" si="44"/>
        <v>7.6481376128000003</v>
      </c>
    </row>
    <row r="904" spans="4:8" x14ac:dyDescent="0.2">
      <c r="D904" s="21" t="s">
        <v>1298</v>
      </c>
      <c r="E904" s="9" t="s">
        <v>314</v>
      </c>
      <c r="F904" s="29">
        <v>0.84470199999999995</v>
      </c>
      <c r="G904" s="14">
        <f t="shared" si="42"/>
        <v>539.79836607999994</v>
      </c>
      <c r="H904" s="12">
        <f t="shared" si="44"/>
        <v>6.3979836607999996</v>
      </c>
    </row>
    <row r="905" spans="4:8" x14ac:dyDescent="0.2">
      <c r="D905" s="21" t="s">
        <v>1299</v>
      </c>
      <c r="E905" s="9" t="s">
        <v>315</v>
      </c>
      <c r="F905" s="29">
        <v>0.83008499999999996</v>
      </c>
      <c r="G905" s="14">
        <f t="shared" si="42"/>
        <v>530.45751839999991</v>
      </c>
      <c r="H905" s="12">
        <f t="shared" si="44"/>
        <v>6.3045751839999991</v>
      </c>
    </row>
    <row r="906" spans="4:8" x14ac:dyDescent="0.2">
      <c r="D906" s="21" t="s">
        <v>1300</v>
      </c>
      <c r="E906" s="9" t="s">
        <v>316</v>
      </c>
      <c r="F906" s="29">
        <v>0.79232599999999997</v>
      </c>
      <c r="G906" s="14">
        <f t="shared" si="42"/>
        <v>506.32800703999993</v>
      </c>
      <c r="H906" s="12">
        <f t="shared" si="44"/>
        <v>6.0632800703999985</v>
      </c>
    </row>
    <row r="907" spans="4:8" x14ac:dyDescent="0.2">
      <c r="D907" s="21" t="s">
        <v>1301</v>
      </c>
      <c r="E907" s="9" t="s">
        <v>318</v>
      </c>
      <c r="F907" s="29">
        <v>0.85935700000000004</v>
      </c>
      <c r="G907" s="14">
        <f t="shared" si="42"/>
        <v>549.16349728</v>
      </c>
      <c r="H907" s="12">
        <f t="shared" si="44"/>
        <v>6.4916349728</v>
      </c>
    </row>
    <row r="908" spans="4:8" x14ac:dyDescent="0.2">
      <c r="D908" s="21" t="s">
        <v>1302</v>
      </c>
      <c r="E908" s="9" t="s">
        <v>319</v>
      </c>
      <c r="F908" s="29">
        <v>0.81713000000000002</v>
      </c>
      <c r="G908" s="14">
        <f t="shared" si="42"/>
        <v>522.17875519999996</v>
      </c>
      <c r="H908" s="12">
        <f t="shared" si="44"/>
        <v>6.2217875519999994</v>
      </c>
    </row>
    <row r="909" spans="4:8" x14ac:dyDescent="0.2">
      <c r="D909" s="21" t="s">
        <v>1303</v>
      </c>
      <c r="E909" s="9" t="s">
        <v>317</v>
      </c>
      <c r="F909" s="29">
        <v>0.74725900000000001</v>
      </c>
      <c r="G909" s="14">
        <f t="shared" si="42"/>
        <v>477.52839136</v>
      </c>
      <c r="H909" s="12">
        <f t="shared" si="44"/>
        <v>5.7752839136</v>
      </c>
    </row>
    <row r="910" spans="4:8" x14ac:dyDescent="0.2">
      <c r="D910" s="21" t="s">
        <v>1304</v>
      </c>
      <c r="E910" s="9" t="s">
        <v>321</v>
      </c>
      <c r="F910" s="29">
        <v>0.70196400000000003</v>
      </c>
      <c r="G910" s="14">
        <f t="shared" si="42"/>
        <v>448.58307456</v>
      </c>
      <c r="H910" s="12">
        <f t="shared" si="44"/>
        <v>5.4858307456000004</v>
      </c>
    </row>
    <row r="911" spans="4:8" x14ac:dyDescent="0.2">
      <c r="D911" s="21" t="s">
        <v>1305</v>
      </c>
      <c r="E911" s="9" t="s">
        <v>322</v>
      </c>
      <c r="F911" s="29">
        <v>0.82590399999999997</v>
      </c>
      <c r="G911" s="14">
        <f t="shared" si="42"/>
        <v>527.78569215999994</v>
      </c>
      <c r="H911" s="12">
        <f t="shared" si="44"/>
        <v>6.2778569215999998</v>
      </c>
    </row>
    <row r="912" spans="4:8" x14ac:dyDescent="0.2">
      <c r="D912" s="21" t="s">
        <v>1306</v>
      </c>
      <c r="E912" s="9" t="s">
        <v>324</v>
      </c>
      <c r="F912" s="29">
        <v>0.84104800000000002</v>
      </c>
      <c r="G912" s="14">
        <f t="shared" si="42"/>
        <v>537.46331392000002</v>
      </c>
      <c r="H912" s="12">
        <f t="shared" si="44"/>
        <v>6.3746331392000002</v>
      </c>
    </row>
    <row r="913" spans="4:8" x14ac:dyDescent="0.2">
      <c r="D913" s="21" t="s">
        <v>1307</v>
      </c>
      <c r="E913" s="9" t="s">
        <v>325</v>
      </c>
      <c r="F913" s="29">
        <v>0.74254600000000004</v>
      </c>
      <c r="G913" s="14">
        <f t="shared" si="42"/>
        <v>474.51659583999998</v>
      </c>
      <c r="H913" s="12">
        <f t="shared" si="44"/>
        <v>5.7451659584000003</v>
      </c>
    </row>
    <row r="914" spans="4:8" x14ac:dyDescent="0.2">
      <c r="D914" s="21" t="s">
        <v>1308</v>
      </c>
      <c r="E914" s="9" t="s">
        <v>326</v>
      </c>
      <c r="F914" s="29">
        <v>0.77983800000000003</v>
      </c>
      <c r="G914" s="14">
        <f t="shared" si="42"/>
        <v>498.34767552</v>
      </c>
      <c r="H914" s="12">
        <f t="shared" si="44"/>
        <v>5.983476755199999</v>
      </c>
    </row>
    <row r="915" spans="4:8" x14ac:dyDescent="0.2">
      <c r="D915" s="21" t="s">
        <v>1309</v>
      </c>
      <c r="E915" s="9" t="s">
        <v>18</v>
      </c>
      <c r="F915" s="29">
        <v>0.92735999999999996</v>
      </c>
      <c r="G915" s="14">
        <f t="shared" si="42"/>
        <v>592.62013439999998</v>
      </c>
      <c r="H915" s="12">
        <f t="shared" si="44"/>
        <v>6.9262013439999999</v>
      </c>
    </row>
    <row r="916" spans="4:8" x14ac:dyDescent="0.2">
      <c r="D916" s="21" t="s">
        <v>1310</v>
      </c>
      <c r="E916" s="9" t="s">
        <v>327</v>
      </c>
      <c r="F916" s="29">
        <v>0.73925600000000002</v>
      </c>
      <c r="G916" s="14">
        <f t="shared" si="42"/>
        <v>472.41415424000002</v>
      </c>
      <c r="H916" s="12">
        <f t="shared" si="44"/>
        <v>5.7241415423999999</v>
      </c>
    </row>
    <row r="917" spans="4:8" x14ac:dyDescent="0.2">
      <c r="D917" s="21" t="s">
        <v>1311</v>
      </c>
      <c r="E917" s="9" t="s">
        <v>328</v>
      </c>
      <c r="F917" s="29">
        <v>0.74482300000000001</v>
      </c>
      <c r="G917" s="14">
        <f t="shared" si="42"/>
        <v>475.97168991999996</v>
      </c>
      <c r="H917" s="12">
        <f t="shared" si="44"/>
        <v>5.7597168991999999</v>
      </c>
    </row>
    <row r="918" spans="4:8" x14ac:dyDescent="0.2">
      <c r="D918" s="21" t="s">
        <v>1312</v>
      </c>
      <c r="E918" s="9" t="s">
        <v>329</v>
      </c>
      <c r="F918" s="29">
        <v>0.77771000000000001</v>
      </c>
      <c r="G918" s="14">
        <f t="shared" si="42"/>
        <v>496.98779839999997</v>
      </c>
      <c r="H918" s="12">
        <f t="shared" si="44"/>
        <v>5.969877984</v>
      </c>
    </row>
    <row r="919" spans="4:8" x14ac:dyDescent="0.2">
      <c r="D919" s="21" t="s">
        <v>1313</v>
      </c>
      <c r="E919" s="9" t="s">
        <v>330</v>
      </c>
      <c r="F919" s="29">
        <v>0.85383699999999996</v>
      </c>
      <c r="G919" s="14">
        <f t="shared" si="42"/>
        <v>545.6359964799999</v>
      </c>
      <c r="H919" s="12">
        <f t="shared" si="44"/>
        <v>6.456359964799999</v>
      </c>
    </row>
    <row r="920" spans="4:8" x14ac:dyDescent="0.2">
      <c r="D920" s="21" t="s">
        <v>1314</v>
      </c>
      <c r="E920" s="9" t="s">
        <v>331</v>
      </c>
      <c r="F920" s="29">
        <v>0.85688200000000003</v>
      </c>
      <c r="G920" s="14">
        <f t="shared" si="42"/>
        <v>547.58187327999997</v>
      </c>
      <c r="H920" s="12">
        <f t="shared" si="44"/>
        <v>6.4758187327999996</v>
      </c>
    </row>
    <row r="921" spans="4:8" x14ac:dyDescent="0.2">
      <c r="D921" s="21" t="s">
        <v>1315</v>
      </c>
      <c r="E921" s="9" t="s">
        <v>332</v>
      </c>
      <c r="F921" s="29">
        <v>0.77161199999999996</v>
      </c>
      <c r="G921" s="14">
        <f t="shared" si="42"/>
        <v>493.09093247999994</v>
      </c>
      <c r="H921" s="12">
        <f t="shared" si="44"/>
        <v>5.9309093248</v>
      </c>
    </row>
    <row r="922" spans="4:8" x14ac:dyDescent="0.2">
      <c r="D922" s="21" t="s">
        <v>1316</v>
      </c>
      <c r="E922" s="9" t="s">
        <v>333</v>
      </c>
      <c r="F922" s="29">
        <v>0.84345300000000001</v>
      </c>
      <c r="G922" s="14">
        <f t="shared" si="42"/>
        <v>539.00020511999992</v>
      </c>
      <c r="H922" s="12">
        <f t="shared" si="44"/>
        <v>6.3900020511999989</v>
      </c>
    </row>
    <row r="923" spans="4:8" x14ac:dyDescent="0.2">
      <c r="D923" s="21" t="s">
        <v>1317</v>
      </c>
      <c r="E923" s="9" t="s">
        <v>334</v>
      </c>
      <c r="F923" s="29">
        <v>0.725545</v>
      </c>
      <c r="G923" s="14">
        <f t="shared" si="42"/>
        <v>463.65227679999998</v>
      </c>
      <c r="H923" s="12">
        <f t="shared" si="44"/>
        <v>5.6365227679999999</v>
      </c>
    </row>
    <row r="924" spans="4:8" x14ac:dyDescent="0.2">
      <c r="D924" s="21" t="s">
        <v>1318</v>
      </c>
      <c r="E924" s="9" t="s">
        <v>335</v>
      </c>
      <c r="F924" s="29">
        <v>0.79848399999999997</v>
      </c>
      <c r="G924" s="14">
        <f t="shared" si="42"/>
        <v>510.26321535999995</v>
      </c>
      <c r="H924" s="12">
        <f t="shared" si="44"/>
        <v>6.1026321536000001</v>
      </c>
    </row>
    <row r="925" spans="4:8" x14ac:dyDescent="0.2">
      <c r="D925" s="21" t="s">
        <v>1319</v>
      </c>
      <c r="E925" s="9" t="s">
        <v>336</v>
      </c>
      <c r="F925" s="29">
        <v>0.74847699999999995</v>
      </c>
      <c r="G925" s="14">
        <f t="shared" si="42"/>
        <v>478.30674207999994</v>
      </c>
      <c r="H925" s="12">
        <f t="shared" si="44"/>
        <v>5.7830674207999992</v>
      </c>
    </row>
    <row r="926" spans="4:8" x14ac:dyDescent="0.2">
      <c r="D926" s="21" t="s">
        <v>1320</v>
      </c>
      <c r="E926" s="9" t="s">
        <v>337</v>
      </c>
      <c r="F926" s="29">
        <v>0.82338599999999995</v>
      </c>
      <c r="G926" s="14">
        <f t="shared" si="42"/>
        <v>526.17658943999993</v>
      </c>
      <c r="H926" s="12">
        <f t="shared" si="44"/>
        <v>6.261765894399999</v>
      </c>
    </row>
    <row r="927" spans="4:8" x14ac:dyDescent="0.2">
      <c r="D927" s="21" t="s">
        <v>1321</v>
      </c>
      <c r="E927" s="9" t="s">
        <v>338</v>
      </c>
      <c r="F927" s="29">
        <v>0.94153500000000001</v>
      </c>
      <c r="G927" s="14">
        <f t="shared" si="42"/>
        <v>601.67852640000001</v>
      </c>
      <c r="H927" s="12">
        <f t="shared" si="44"/>
        <v>7.0167852640000001</v>
      </c>
    </row>
    <row r="928" spans="4:8" x14ac:dyDescent="0.2">
      <c r="D928" s="21" t="s">
        <v>1322</v>
      </c>
      <c r="E928" s="9" t="s">
        <v>339</v>
      </c>
      <c r="F928" s="29">
        <v>0.738707</v>
      </c>
      <c r="G928" s="14">
        <f t="shared" si="42"/>
        <v>472.06332127999997</v>
      </c>
      <c r="H928" s="12">
        <f t="shared" si="44"/>
        <v>5.7206332127999993</v>
      </c>
    </row>
    <row r="929" spans="4:8" x14ac:dyDescent="0.2">
      <c r="D929" s="21" t="s">
        <v>1323</v>
      </c>
      <c r="E929" s="9" t="s">
        <v>340</v>
      </c>
      <c r="F929" s="29">
        <v>0.94161899999999998</v>
      </c>
      <c r="G929" s="14">
        <f t="shared" si="42"/>
        <v>601.73220575999994</v>
      </c>
      <c r="H929" s="12">
        <f t="shared" si="44"/>
        <v>7.0173220575999995</v>
      </c>
    </row>
    <row r="930" spans="4:8" x14ac:dyDescent="0.2">
      <c r="D930" s="21" t="s">
        <v>1324</v>
      </c>
      <c r="E930" s="9" t="s">
        <v>341</v>
      </c>
      <c r="F930" s="29">
        <v>0.77222900000000005</v>
      </c>
      <c r="G930" s="14">
        <f t="shared" si="42"/>
        <v>493.48522015999998</v>
      </c>
      <c r="H930" s="12">
        <f t="shared" si="44"/>
        <v>5.9348522015999992</v>
      </c>
    </row>
    <row r="931" spans="4:8" x14ac:dyDescent="0.2">
      <c r="D931" s="21" t="s">
        <v>1325</v>
      </c>
      <c r="E931" s="9" t="s">
        <v>343</v>
      </c>
      <c r="F931" s="29">
        <v>0.82338599999999995</v>
      </c>
      <c r="G931" s="14">
        <f t="shared" ref="G931:G994" si="45">(F931*$B$11)</f>
        <v>526.17658943999993</v>
      </c>
      <c r="H931" s="12">
        <f t="shared" si="44"/>
        <v>6.261765894399999</v>
      </c>
    </row>
    <row r="932" spans="4:8" x14ac:dyDescent="0.2">
      <c r="D932" s="21" t="s">
        <v>1326</v>
      </c>
      <c r="E932" s="9" t="s">
        <v>342</v>
      </c>
      <c r="F932" s="29">
        <v>0.76503100000000002</v>
      </c>
      <c r="G932" s="14">
        <f t="shared" si="45"/>
        <v>488.88541024</v>
      </c>
      <c r="H932" s="12">
        <f t="shared" si="44"/>
        <v>5.8888541024000007</v>
      </c>
    </row>
    <row r="933" spans="4:8" x14ac:dyDescent="0.2">
      <c r="D933" s="21" t="s">
        <v>1327</v>
      </c>
      <c r="E933" s="9" t="s">
        <v>344</v>
      </c>
      <c r="F933" s="29">
        <v>0.84948599999999996</v>
      </c>
      <c r="G933" s="14">
        <f t="shared" si="45"/>
        <v>542.85553343999993</v>
      </c>
      <c r="H933" s="12">
        <f t="shared" si="44"/>
        <v>6.4285553343999995</v>
      </c>
    </row>
    <row r="934" spans="4:8" x14ac:dyDescent="0.2">
      <c r="D934" s="21" t="s">
        <v>1328</v>
      </c>
      <c r="E934" s="9" t="s">
        <v>345</v>
      </c>
      <c r="F934" s="29">
        <v>0.84409299999999998</v>
      </c>
      <c r="G934" s="14">
        <f t="shared" si="45"/>
        <v>539.40919071999997</v>
      </c>
      <c r="H934" s="12">
        <f t="shared" si="44"/>
        <v>6.3940919072</v>
      </c>
    </row>
    <row r="935" spans="4:8" x14ac:dyDescent="0.2">
      <c r="D935" s="21" t="s">
        <v>1329</v>
      </c>
      <c r="E935" s="9" t="s">
        <v>346</v>
      </c>
      <c r="F935" s="29">
        <v>0.72828700000000002</v>
      </c>
      <c r="G935" s="14">
        <f t="shared" si="45"/>
        <v>465.40452447999996</v>
      </c>
      <c r="H935" s="12">
        <f t="shared" si="44"/>
        <v>5.6540452447999998</v>
      </c>
    </row>
    <row r="936" spans="4:8" x14ac:dyDescent="0.2">
      <c r="D936" s="21" t="s">
        <v>1330</v>
      </c>
      <c r="E936" s="9" t="s">
        <v>347</v>
      </c>
      <c r="F936" s="29">
        <v>0.94153500000000001</v>
      </c>
      <c r="G936" s="14">
        <f t="shared" si="45"/>
        <v>601.67852640000001</v>
      </c>
      <c r="H936" s="12">
        <f t="shared" si="44"/>
        <v>7.0167852640000001</v>
      </c>
    </row>
    <row r="937" spans="4:8" x14ac:dyDescent="0.2">
      <c r="D937" s="21" t="s">
        <v>1331</v>
      </c>
      <c r="E937" s="9" t="s">
        <v>348</v>
      </c>
      <c r="F937" s="29">
        <v>0.74693399999999999</v>
      </c>
      <c r="G937" s="14">
        <f t="shared" si="45"/>
        <v>477.32070335999998</v>
      </c>
      <c r="H937" s="12">
        <f t="shared" si="44"/>
        <v>5.7732070335999994</v>
      </c>
    </row>
    <row r="938" spans="4:8" x14ac:dyDescent="0.2">
      <c r="D938" s="21" t="s">
        <v>1332</v>
      </c>
      <c r="E938" s="9" t="s">
        <v>349</v>
      </c>
      <c r="F938" s="29">
        <v>0.75761299999999998</v>
      </c>
      <c r="G938" s="14">
        <f t="shared" si="45"/>
        <v>484.14501151999997</v>
      </c>
      <c r="H938" s="12">
        <f t="shared" si="44"/>
        <v>5.8414501152000007</v>
      </c>
    </row>
    <row r="939" spans="4:8" x14ac:dyDescent="0.2">
      <c r="D939" s="21" t="s">
        <v>1333</v>
      </c>
      <c r="E939" s="9" t="s">
        <v>350</v>
      </c>
      <c r="F939" s="29">
        <v>0.80232300000000001</v>
      </c>
      <c r="G939" s="14">
        <f t="shared" si="45"/>
        <v>512.71648991999996</v>
      </c>
      <c r="H939" s="12">
        <f t="shared" si="44"/>
        <v>6.1271648991999994</v>
      </c>
    </row>
    <row r="940" spans="4:8" x14ac:dyDescent="0.2">
      <c r="D940" s="21" t="s">
        <v>1334</v>
      </c>
      <c r="E940" s="9" t="s">
        <v>351</v>
      </c>
      <c r="F940" s="29">
        <v>0.892262</v>
      </c>
      <c r="G940" s="14">
        <f t="shared" si="45"/>
        <v>570.19110847999991</v>
      </c>
      <c r="H940" s="12">
        <f t="shared" si="44"/>
        <v>6.701911084799999</v>
      </c>
    </row>
    <row r="941" spans="4:8" x14ac:dyDescent="0.2">
      <c r="D941" s="21" t="s">
        <v>1335</v>
      </c>
      <c r="E941" s="9" t="s">
        <v>352</v>
      </c>
      <c r="F941" s="29">
        <v>0.96026500000000004</v>
      </c>
      <c r="G941" s="14">
        <f t="shared" si="45"/>
        <v>613.64774560000001</v>
      </c>
      <c r="H941" s="12">
        <f t="shared" si="44"/>
        <v>7.1364774559999997</v>
      </c>
    </row>
    <row r="942" spans="4:8" x14ac:dyDescent="0.2">
      <c r="D942" s="21" t="s">
        <v>1336</v>
      </c>
      <c r="E942" s="27" t="s">
        <v>1195</v>
      </c>
      <c r="F942" s="29">
        <v>0.90981100000000004</v>
      </c>
      <c r="G942" s="14">
        <f t="shared" si="45"/>
        <v>581.40562144</v>
      </c>
      <c r="H942" s="12">
        <f t="shared" si="44"/>
        <v>6.8140562143999999</v>
      </c>
    </row>
    <row r="943" spans="4:8" x14ac:dyDescent="0.2">
      <c r="D943" s="21" t="s">
        <v>1337</v>
      </c>
      <c r="E943" s="9" t="s">
        <v>353</v>
      </c>
      <c r="F943" s="29">
        <v>0.76503100000000002</v>
      </c>
      <c r="G943" s="14">
        <f t="shared" si="45"/>
        <v>488.88541024</v>
      </c>
      <c r="H943" s="12">
        <f t="shared" si="44"/>
        <v>5.8888541024000007</v>
      </c>
    </row>
    <row r="944" spans="4:8" x14ac:dyDescent="0.2">
      <c r="D944" s="21" t="s">
        <v>1338</v>
      </c>
      <c r="E944" s="9" t="s">
        <v>354</v>
      </c>
      <c r="F944" s="29">
        <v>0.86114500000000005</v>
      </c>
      <c r="G944" s="14">
        <f t="shared" si="45"/>
        <v>550.30610079999997</v>
      </c>
      <c r="H944" s="12">
        <f t="shared" si="44"/>
        <v>6.5030610079999995</v>
      </c>
    </row>
    <row r="945" spans="4:8" x14ac:dyDescent="0.2">
      <c r="D945" s="21" t="s">
        <v>1339</v>
      </c>
      <c r="E945" s="9" t="s">
        <v>355</v>
      </c>
      <c r="F945" s="29">
        <v>0.86813200000000001</v>
      </c>
      <c r="G945" s="14">
        <f t="shared" si="45"/>
        <v>554.77107328</v>
      </c>
      <c r="H945" s="12">
        <f t="shared" si="44"/>
        <v>6.5477107327999997</v>
      </c>
    </row>
    <row r="946" spans="4:8" x14ac:dyDescent="0.2">
      <c r="D946" s="21" t="s">
        <v>1340</v>
      </c>
      <c r="E946" s="9" t="s">
        <v>356</v>
      </c>
      <c r="F946" s="29">
        <v>0.77040200000000003</v>
      </c>
      <c r="G946" s="14">
        <f t="shared" si="45"/>
        <v>492.31769407999997</v>
      </c>
      <c r="H946" s="12">
        <f t="shared" si="44"/>
        <v>5.9231769407999995</v>
      </c>
    </row>
    <row r="947" spans="4:8" x14ac:dyDescent="0.2">
      <c r="D947" s="21" t="s">
        <v>1341</v>
      </c>
      <c r="E947" s="25" t="s">
        <v>357</v>
      </c>
      <c r="F947" s="29">
        <v>0.79841700000000004</v>
      </c>
      <c r="G947" s="14">
        <f t="shared" si="45"/>
        <v>510.22039968000001</v>
      </c>
      <c r="H947" s="12">
        <f t="shared" si="44"/>
        <v>6.1022039968000001</v>
      </c>
    </row>
    <row r="948" spans="4:8" x14ac:dyDescent="0.2">
      <c r="D948" s="21" t="s">
        <v>1342</v>
      </c>
      <c r="E948" s="9" t="s">
        <v>358</v>
      </c>
      <c r="F948" s="29">
        <v>1.2058469999999999</v>
      </c>
      <c r="G948" s="14">
        <f t="shared" si="45"/>
        <v>770.58446687999992</v>
      </c>
      <c r="H948" s="12">
        <f t="shared" si="44"/>
        <v>8.7058446687999993</v>
      </c>
    </row>
    <row r="949" spans="4:8" x14ac:dyDescent="0.2">
      <c r="D949" s="21" t="s">
        <v>1343</v>
      </c>
      <c r="E949" s="9" t="s">
        <v>359</v>
      </c>
      <c r="F949" s="29">
        <v>0.79476199999999997</v>
      </c>
      <c r="G949" s="14">
        <f t="shared" si="45"/>
        <v>507.88470847999997</v>
      </c>
      <c r="H949" s="12">
        <f t="shared" si="44"/>
        <v>6.0788470847999996</v>
      </c>
    </row>
    <row r="950" spans="4:8" x14ac:dyDescent="0.2">
      <c r="D950" s="21" t="s">
        <v>1344</v>
      </c>
      <c r="E950" s="25" t="s">
        <v>360</v>
      </c>
      <c r="F950" s="29">
        <v>0.848356</v>
      </c>
      <c r="G950" s="14">
        <f t="shared" si="45"/>
        <v>542.13341823999997</v>
      </c>
      <c r="H950" s="12">
        <f t="shared" si="44"/>
        <v>6.4213341823999999</v>
      </c>
    </row>
    <row r="951" spans="4:8" x14ac:dyDescent="0.2">
      <c r="D951" s="21" t="s">
        <v>1345</v>
      </c>
      <c r="E951" s="9" t="s">
        <v>361</v>
      </c>
      <c r="F951" s="29">
        <v>0.76448300000000002</v>
      </c>
      <c r="G951" s="14">
        <f t="shared" si="45"/>
        <v>488.53521631999996</v>
      </c>
      <c r="H951" s="12">
        <f t="shared" si="44"/>
        <v>5.8853521632000003</v>
      </c>
    </row>
    <row r="952" spans="4:8" x14ac:dyDescent="0.2">
      <c r="D952" s="21" t="s">
        <v>1346</v>
      </c>
      <c r="E952" s="9" t="s">
        <v>362</v>
      </c>
      <c r="F952" s="29">
        <v>0.81658200000000003</v>
      </c>
      <c r="G952" s="14">
        <f t="shared" si="45"/>
        <v>521.82856128000003</v>
      </c>
      <c r="H952" s="12">
        <f t="shared" si="44"/>
        <v>6.2182856127999999</v>
      </c>
    </row>
    <row r="953" spans="4:8" x14ac:dyDescent="0.2">
      <c r="D953" s="21" t="s">
        <v>1347</v>
      </c>
      <c r="E953" s="9" t="s">
        <v>363</v>
      </c>
      <c r="F953" s="29">
        <v>0.98721099999999995</v>
      </c>
      <c r="G953" s="14">
        <f t="shared" si="45"/>
        <v>630.86731743999997</v>
      </c>
      <c r="H953" s="12">
        <f t="shared" si="44"/>
        <v>7.3086731744</v>
      </c>
    </row>
    <row r="954" spans="4:8" x14ac:dyDescent="0.2">
      <c r="D954" s="21" t="s">
        <v>1348</v>
      </c>
      <c r="E954" s="9" t="s">
        <v>364</v>
      </c>
      <c r="F954" s="29">
        <v>1.124239</v>
      </c>
      <c r="G954" s="14">
        <f t="shared" si="45"/>
        <v>718.43369055999995</v>
      </c>
      <c r="H954" s="12">
        <f t="shared" si="44"/>
        <v>8.1843369055999986</v>
      </c>
    </row>
    <row r="955" spans="4:8" x14ac:dyDescent="0.2">
      <c r="D955" s="21" t="s">
        <v>1349</v>
      </c>
      <c r="E955" s="9" t="s">
        <v>368</v>
      </c>
      <c r="F955" s="29">
        <v>0.98172999999999999</v>
      </c>
      <c r="G955" s="14">
        <f t="shared" si="45"/>
        <v>627.36473919999992</v>
      </c>
      <c r="H955" s="12">
        <f t="shared" si="44"/>
        <v>7.2736473919999991</v>
      </c>
    </row>
    <row r="956" spans="4:8" x14ac:dyDescent="0.2">
      <c r="D956" s="21" t="s">
        <v>1350</v>
      </c>
      <c r="E956" s="9" t="s">
        <v>365</v>
      </c>
      <c r="F956" s="29">
        <v>0.947102</v>
      </c>
      <c r="G956" s="14">
        <f t="shared" si="45"/>
        <v>605.23606208000001</v>
      </c>
      <c r="H956" s="12">
        <f t="shared" si="44"/>
        <v>7.0523606208</v>
      </c>
    </row>
    <row r="957" spans="4:8" x14ac:dyDescent="0.2">
      <c r="D957" s="21" t="s">
        <v>1351</v>
      </c>
      <c r="E957" s="9" t="s">
        <v>366</v>
      </c>
      <c r="F957" s="29">
        <v>0.88489600000000002</v>
      </c>
      <c r="G957" s="14">
        <f t="shared" si="45"/>
        <v>565.48393983999995</v>
      </c>
      <c r="H957" s="12">
        <f t="shared" si="44"/>
        <v>6.6548393983999992</v>
      </c>
    </row>
    <row r="958" spans="4:8" x14ac:dyDescent="0.2">
      <c r="D958" s="21" t="s">
        <v>1352</v>
      </c>
      <c r="E958" s="9" t="s">
        <v>320</v>
      </c>
      <c r="F958" s="29">
        <v>0.79232599999999997</v>
      </c>
      <c r="G958" s="14">
        <f t="shared" si="45"/>
        <v>506.32800703999993</v>
      </c>
      <c r="H958" s="12">
        <f t="shared" si="44"/>
        <v>6.0632800703999985</v>
      </c>
    </row>
    <row r="959" spans="4:8" x14ac:dyDescent="0.2">
      <c r="D959" s="21" t="s">
        <v>1353</v>
      </c>
      <c r="E959" s="9" t="s">
        <v>367</v>
      </c>
      <c r="F959" s="29">
        <v>0.81109699999999996</v>
      </c>
      <c r="G959" s="14">
        <f t="shared" si="45"/>
        <v>518.32342687999994</v>
      </c>
      <c r="H959" s="12">
        <f t="shared" si="44"/>
        <v>6.1832342687999997</v>
      </c>
    </row>
    <row r="960" spans="4:8" x14ac:dyDescent="0.2">
      <c r="D960" s="21" t="s">
        <v>1354</v>
      </c>
      <c r="E960" s="9" t="s">
        <v>412</v>
      </c>
      <c r="F960" s="29">
        <v>0.90038799999999997</v>
      </c>
      <c r="G960" s="14">
        <f t="shared" si="45"/>
        <v>575.38394751999999</v>
      </c>
      <c r="H960" s="12">
        <f t="shared" si="44"/>
        <v>6.7538394751999995</v>
      </c>
    </row>
    <row r="961" spans="4:8" x14ac:dyDescent="0.2">
      <c r="D961" s="21" t="s">
        <v>1355</v>
      </c>
      <c r="E961" s="9" t="s">
        <v>370</v>
      </c>
      <c r="F961" s="29">
        <v>0.78745399999999999</v>
      </c>
      <c r="G961" s="14">
        <f t="shared" si="45"/>
        <v>503.21460415999996</v>
      </c>
      <c r="H961" s="12">
        <f t="shared" si="44"/>
        <v>6.032146041599999</v>
      </c>
    </row>
    <row r="962" spans="4:8" x14ac:dyDescent="0.2">
      <c r="D962" s="21" t="s">
        <v>1356</v>
      </c>
      <c r="E962" s="9" t="s">
        <v>369</v>
      </c>
      <c r="F962" s="29">
        <v>0.68715700000000002</v>
      </c>
      <c r="G962" s="14">
        <f t="shared" si="45"/>
        <v>439.12080928</v>
      </c>
      <c r="H962" s="12">
        <f t="shared" si="44"/>
        <v>5.3912080928000004</v>
      </c>
    </row>
    <row r="963" spans="4:8" x14ac:dyDescent="0.2">
      <c r="D963" s="21" t="s">
        <v>1357</v>
      </c>
      <c r="E963" s="9" t="s">
        <v>372</v>
      </c>
      <c r="F963" s="29">
        <v>0.88367799999999996</v>
      </c>
      <c r="G963" s="14">
        <f t="shared" si="45"/>
        <v>564.7055891199999</v>
      </c>
      <c r="H963" s="12">
        <f t="shared" si="44"/>
        <v>6.6470558911999991</v>
      </c>
    </row>
    <row r="964" spans="4:8" x14ac:dyDescent="0.2">
      <c r="D964" s="21" t="s">
        <v>1358</v>
      </c>
      <c r="E964" s="9" t="s">
        <v>371</v>
      </c>
      <c r="F964" s="29">
        <v>0.82338599999999995</v>
      </c>
      <c r="G964" s="14">
        <f t="shared" si="45"/>
        <v>526.17658943999993</v>
      </c>
      <c r="H964" s="12">
        <f t="shared" si="44"/>
        <v>6.261765894399999</v>
      </c>
    </row>
    <row r="965" spans="4:8" x14ac:dyDescent="0.2">
      <c r="D965" s="21" t="s">
        <v>1359</v>
      </c>
      <c r="E965" s="9" t="s">
        <v>375</v>
      </c>
      <c r="F965" s="29">
        <v>0.855518</v>
      </c>
      <c r="G965" s="14">
        <f t="shared" si="45"/>
        <v>546.71022271999993</v>
      </c>
      <c r="H965" s="12">
        <f t="shared" si="44"/>
        <v>6.4671022271999989</v>
      </c>
    </row>
    <row r="966" spans="4:8" x14ac:dyDescent="0.2">
      <c r="D966" s="21" t="s">
        <v>1360</v>
      </c>
      <c r="E966" s="9" t="s">
        <v>373</v>
      </c>
      <c r="F966" s="29">
        <v>0.82338599999999995</v>
      </c>
      <c r="G966" s="14">
        <f t="shared" si="45"/>
        <v>526.17658943999993</v>
      </c>
      <c r="H966" s="12">
        <f t="shared" ref="H966:H1001" si="46">(G966+100)/100</f>
        <v>6.261765894399999</v>
      </c>
    </row>
    <row r="967" spans="4:8" x14ac:dyDescent="0.2">
      <c r="D967" s="21" t="s">
        <v>1361</v>
      </c>
      <c r="E967" s="9" t="s">
        <v>374</v>
      </c>
      <c r="F967" s="29">
        <v>0.80572500000000002</v>
      </c>
      <c r="G967" s="14">
        <f t="shared" si="45"/>
        <v>514.89050399999996</v>
      </c>
      <c r="H967" s="12">
        <f t="shared" si="46"/>
        <v>6.1489050399999998</v>
      </c>
    </row>
    <row r="968" spans="4:8" x14ac:dyDescent="0.2">
      <c r="D968" s="21" t="s">
        <v>1362</v>
      </c>
      <c r="E968" s="9" t="s">
        <v>376</v>
      </c>
      <c r="F968" s="29">
        <v>0.86758299999999999</v>
      </c>
      <c r="G968" s="14">
        <f t="shared" si="45"/>
        <v>554.42024031999995</v>
      </c>
      <c r="H968" s="12">
        <f t="shared" si="46"/>
        <v>6.5442024031999999</v>
      </c>
    </row>
    <row r="969" spans="4:8" x14ac:dyDescent="0.2">
      <c r="D969" s="21" t="s">
        <v>1363</v>
      </c>
      <c r="E969" s="9" t="s">
        <v>377</v>
      </c>
      <c r="F969" s="29">
        <v>0.81987100000000002</v>
      </c>
      <c r="G969" s="14">
        <f t="shared" si="45"/>
        <v>523.93036383999993</v>
      </c>
      <c r="H969" s="12">
        <f t="shared" si="46"/>
        <v>6.2393036383999991</v>
      </c>
    </row>
    <row r="970" spans="4:8" x14ac:dyDescent="0.2">
      <c r="D970" s="21" t="s">
        <v>1364</v>
      </c>
      <c r="E970" s="9" t="s">
        <v>378</v>
      </c>
      <c r="F970" s="29">
        <v>0.87393399999999999</v>
      </c>
      <c r="G970" s="14">
        <f t="shared" si="45"/>
        <v>558.47878335999997</v>
      </c>
      <c r="H970" s="12">
        <f t="shared" si="46"/>
        <v>6.5847878336000001</v>
      </c>
    </row>
    <row r="971" spans="4:8" x14ac:dyDescent="0.2">
      <c r="D971" s="21" t="s">
        <v>1365</v>
      </c>
      <c r="E971" s="9" t="s">
        <v>379</v>
      </c>
      <c r="F971" s="29">
        <v>0.90742999999999996</v>
      </c>
      <c r="G971" s="14">
        <f t="shared" si="45"/>
        <v>579.88406719999989</v>
      </c>
      <c r="H971" s="12">
        <f t="shared" si="46"/>
        <v>6.798840671999999</v>
      </c>
    </row>
    <row r="972" spans="4:8" x14ac:dyDescent="0.2">
      <c r="D972" s="21" t="s">
        <v>1366</v>
      </c>
      <c r="E972" s="9" t="s">
        <v>380</v>
      </c>
      <c r="F972" s="29">
        <v>0.98660199999999998</v>
      </c>
      <c r="G972" s="14">
        <f t="shared" si="45"/>
        <v>630.47814208</v>
      </c>
      <c r="H972" s="12">
        <f t="shared" si="46"/>
        <v>7.3047814208000004</v>
      </c>
    </row>
    <row r="973" spans="4:8" x14ac:dyDescent="0.2">
      <c r="D973" s="21" t="s">
        <v>1367</v>
      </c>
      <c r="E973" s="9" t="s">
        <v>381</v>
      </c>
      <c r="F973" s="29">
        <v>0.71348</v>
      </c>
      <c r="G973" s="14">
        <f t="shared" si="45"/>
        <v>455.94225919999997</v>
      </c>
      <c r="H973" s="12">
        <f t="shared" si="46"/>
        <v>5.5594225919999998</v>
      </c>
    </row>
    <row r="974" spans="4:8" x14ac:dyDescent="0.2">
      <c r="D974" s="21" t="s">
        <v>1368</v>
      </c>
      <c r="E974" s="9" t="s">
        <v>382</v>
      </c>
      <c r="F974" s="29">
        <v>0.80146200000000001</v>
      </c>
      <c r="G974" s="14">
        <f t="shared" si="45"/>
        <v>512.16627647999996</v>
      </c>
      <c r="H974" s="12">
        <f t="shared" si="46"/>
        <v>6.1216627647999999</v>
      </c>
    </row>
    <row r="975" spans="4:8" x14ac:dyDescent="0.2">
      <c r="D975" s="21" t="s">
        <v>1369</v>
      </c>
      <c r="E975" s="9" t="s">
        <v>383</v>
      </c>
      <c r="F975" s="29">
        <v>0.81181499999999995</v>
      </c>
      <c r="G975" s="14">
        <f t="shared" si="45"/>
        <v>518.78225759999998</v>
      </c>
      <c r="H975" s="12">
        <f t="shared" si="46"/>
        <v>6.1878225759999994</v>
      </c>
    </row>
    <row r="976" spans="4:8" x14ac:dyDescent="0.2">
      <c r="D976" s="21" t="s">
        <v>1370</v>
      </c>
      <c r="E976" s="9" t="s">
        <v>389</v>
      </c>
      <c r="F976" s="29">
        <v>0.71457800000000005</v>
      </c>
      <c r="G976" s="14">
        <f t="shared" si="45"/>
        <v>456.64392512000001</v>
      </c>
      <c r="H976" s="12">
        <f t="shared" si="46"/>
        <v>5.5664392511999994</v>
      </c>
    </row>
    <row r="977" spans="4:8" x14ac:dyDescent="0.2">
      <c r="D977" s="21" t="s">
        <v>1371</v>
      </c>
      <c r="E977" s="9" t="s">
        <v>384</v>
      </c>
      <c r="F977" s="29">
        <v>0.71498200000000001</v>
      </c>
      <c r="G977" s="14">
        <f t="shared" si="45"/>
        <v>456.90209727999996</v>
      </c>
      <c r="H977" s="12">
        <f t="shared" si="46"/>
        <v>5.5690209727999989</v>
      </c>
    </row>
    <row r="978" spans="4:8" x14ac:dyDescent="0.2">
      <c r="D978" s="21" t="s">
        <v>1372</v>
      </c>
      <c r="E978" s="9" t="s">
        <v>385</v>
      </c>
      <c r="F978" s="29">
        <v>0.87454299999999996</v>
      </c>
      <c r="G978" s="14">
        <f t="shared" si="45"/>
        <v>558.86795871999993</v>
      </c>
      <c r="H978" s="12">
        <f t="shared" si="46"/>
        <v>6.5886795871999997</v>
      </c>
    </row>
    <row r="979" spans="4:8" x14ac:dyDescent="0.2">
      <c r="D979" s="21" t="s">
        <v>1373</v>
      </c>
      <c r="E979" s="9" t="s">
        <v>386</v>
      </c>
      <c r="F979" s="29">
        <v>0.90213299999999996</v>
      </c>
      <c r="G979" s="14">
        <f t="shared" si="45"/>
        <v>576.49907231999998</v>
      </c>
      <c r="H979" s="12">
        <f t="shared" si="46"/>
        <v>6.7649907231999995</v>
      </c>
    </row>
    <row r="980" spans="4:8" x14ac:dyDescent="0.2">
      <c r="D980" s="21" t="s">
        <v>1374</v>
      </c>
      <c r="E980" s="9" t="s">
        <v>387</v>
      </c>
      <c r="F980" s="29">
        <v>1.1236299999999999</v>
      </c>
      <c r="G980" s="14">
        <f t="shared" si="45"/>
        <v>718.04451519999986</v>
      </c>
      <c r="H980" s="12">
        <f t="shared" si="46"/>
        <v>8.180445151999999</v>
      </c>
    </row>
    <row r="981" spans="4:8" x14ac:dyDescent="0.2">
      <c r="D981" s="21" t="s">
        <v>1375</v>
      </c>
      <c r="E981" s="9" t="s">
        <v>388</v>
      </c>
      <c r="F981" s="29">
        <v>0.75761299999999998</v>
      </c>
      <c r="G981" s="14">
        <f t="shared" si="45"/>
        <v>484.14501151999997</v>
      </c>
      <c r="H981" s="12">
        <f t="shared" si="46"/>
        <v>5.8414501152000007</v>
      </c>
    </row>
    <row r="982" spans="4:8" x14ac:dyDescent="0.2">
      <c r="D982" s="21" t="s">
        <v>1376</v>
      </c>
      <c r="E982" s="9" t="s">
        <v>390</v>
      </c>
      <c r="F982" s="29">
        <v>0.80998800000000004</v>
      </c>
      <c r="G982" s="14">
        <f t="shared" si="45"/>
        <v>517.61473151999996</v>
      </c>
      <c r="H982" s="12">
        <f t="shared" si="46"/>
        <v>6.1761473151999997</v>
      </c>
    </row>
    <row r="983" spans="4:8" x14ac:dyDescent="0.2">
      <c r="D983" s="21" t="s">
        <v>1377</v>
      </c>
      <c r="E983" s="9" t="s">
        <v>392</v>
      </c>
      <c r="F983" s="29">
        <v>0.80751499999999998</v>
      </c>
      <c r="G983" s="14">
        <f t="shared" si="45"/>
        <v>516.03438559999995</v>
      </c>
      <c r="H983" s="12">
        <f t="shared" si="46"/>
        <v>6.1603438559999999</v>
      </c>
    </row>
    <row r="984" spans="4:8" x14ac:dyDescent="0.2">
      <c r="D984" s="21" t="s">
        <v>1378</v>
      </c>
      <c r="E984" s="9" t="s">
        <v>391</v>
      </c>
      <c r="F984" s="29">
        <v>0.84957400000000005</v>
      </c>
      <c r="G984" s="14">
        <f t="shared" si="45"/>
        <v>542.91176896000002</v>
      </c>
      <c r="H984" s="12">
        <f t="shared" si="46"/>
        <v>6.4291176896</v>
      </c>
    </row>
    <row r="985" spans="4:8" x14ac:dyDescent="0.2">
      <c r="D985" s="21" t="s">
        <v>1379</v>
      </c>
      <c r="E985" s="9" t="s">
        <v>393</v>
      </c>
      <c r="F985" s="29">
        <v>0.91352</v>
      </c>
      <c r="G985" s="14">
        <f t="shared" si="45"/>
        <v>583.77582080000002</v>
      </c>
      <c r="H985" s="12">
        <f t="shared" si="46"/>
        <v>6.8377582080000003</v>
      </c>
    </row>
    <row r="986" spans="4:8" x14ac:dyDescent="0.2">
      <c r="D986" s="21" t="s">
        <v>1380</v>
      </c>
      <c r="E986" s="9" t="s">
        <v>394</v>
      </c>
      <c r="F986" s="29">
        <v>0.85716300000000001</v>
      </c>
      <c r="G986" s="14">
        <f t="shared" si="45"/>
        <v>547.76144351999994</v>
      </c>
      <c r="H986" s="12">
        <f t="shared" si="46"/>
        <v>6.4776144351999996</v>
      </c>
    </row>
    <row r="987" spans="4:8" x14ac:dyDescent="0.2">
      <c r="D987" s="21" t="s">
        <v>1381</v>
      </c>
      <c r="E987" s="9" t="s">
        <v>395</v>
      </c>
      <c r="F987" s="29">
        <v>0.81164499999999995</v>
      </c>
      <c r="G987" s="14">
        <f t="shared" si="45"/>
        <v>518.67362079999998</v>
      </c>
      <c r="H987" s="12">
        <f t="shared" si="46"/>
        <v>6.1867362080000001</v>
      </c>
    </row>
    <row r="988" spans="4:8" x14ac:dyDescent="0.2">
      <c r="D988" s="21" t="s">
        <v>1382</v>
      </c>
      <c r="E988" s="9" t="s">
        <v>396</v>
      </c>
      <c r="F988" s="29">
        <v>0.82338599999999995</v>
      </c>
      <c r="G988" s="14">
        <f t="shared" si="45"/>
        <v>526.17658943999993</v>
      </c>
      <c r="H988" s="12">
        <f t="shared" si="46"/>
        <v>6.261765894399999</v>
      </c>
    </row>
    <row r="989" spans="4:8" x14ac:dyDescent="0.2">
      <c r="D989" s="21" t="s">
        <v>1383</v>
      </c>
      <c r="E989" s="9" t="s">
        <v>397</v>
      </c>
      <c r="F989" s="29">
        <v>0.67905000000000004</v>
      </c>
      <c r="G989" s="14">
        <f t="shared" si="45"/>
        <v>433.940112</v>
      </c>
      <c r="H989" s="12">
        <f t="shared" si="46"/>
        <v>5.3394011199999998</v>
      </c>
    </row>
    <row r="990" spans="4:8" x14ac:dyDescent="0.2">
      <c r="D990" s="21" t="s">
        <v>1384</v>
      </c>
      <c r="E990" s="9" t="s">
        <v>398</v>
      </c>
      <c r="F990" s="29">
        <v>0.79300000000000004</v>
      </c>
      <c r="G990" s="14">
        <f t="shared" si="45"/>
        <v>506.75871999999998</v>
      </c>
      <c r="H990" s="12">
        <f t="shared" si="46"/>
        <v>6.0675872000000002</v>
      </c>
    </row>
    <row r="991" spans="4:8" x14ac:dyDescent="0.2">
      <c r="D991" s="21" t="s">
        <v>1385</v>
      </c>
      <c r="E991" s="9" t="s">
        <v>399</v>
      </c>
      <c r="F991" s="29">
        <v>0.74583600000000005</v>
      </c>
      <c r="G991" s="14">
        <f t="shared" si="45"/>
        <v>476.61903744</v>
      </c>
      <c r="H991" s="12">
        <f t="shared" si="46"/>
        <v>5.7661903744000007</v>
      </c>
    </row>
    <row r="992" spans="4:8" x14ac:dyDescent="0.2">
      <c r="D992" s="21" t="s">
        <v>1386</v>
      </c>
      <c r="E992" s="9" t="s">
        <v>991</v>
      </c>
      <c r="F992" s="29">
        <v>0.80396699999999999</v>
      </c>
      <c r="G992" s="14">
        <f t="shared" si="45"/>
        <v>513.76707167999996</v>
      </c>
      <c r="H992" s="12">
        <f t="shared" si="46"/>
        <v>6.1376707167999998</v>
      </c>
    </row>
    <row r="993" spans="4:8" x14ac:dyDescent="0.2">
      <c r="D993" s="21" t="s">
        <v>1387</v>
      </c>
      <c r="E993" s="9" t="s">
        <v>400</v>
      </c>
      <c r="F993" s="29">
        <v>0.90268199999999998</v>
      </c>
      <c r="G993" s="14">
        <f t="shared" si="45"/>
        <v>576.84990527999992</v>
      </c>
      <c r="H993" s="12">
        <f t="shared" si="46"/>
        <v>6.7684990527999993</v>
      </c>
    </row>
    <row r="994" spans="4:8" x14ac:dyDescent="0.2">
      <c r="D994" s="21" t="s">
        <v>1388</v>
      </c>
      <c r="E994" s="9" t="s">
        <v>401</v>
      </c>
      <c r="F994" s="29">
        <v>0.80085300000000004</v>
      </c>
      <c r="G994" s="14">
        <f t="shared" si="45"/>
        <v>511.77710112</v>
      </c>
      <c r="H994" s="12">
        <f t="shared" si="46"/>
        <v>6.1177710112000003</v>
      </c>
    </row>
    <row r="995" spans="4:8" x14ac:dyDescent="0.2">
      <c r="D995" s="21" t="s">
        <v>1389</v>
      </c>
      <c r="E995" s="9" t="s">
        <v>402</v>
      </c>
      <c r="F995" s="29">
        <v>0.76370300000000002</v>
      </c>
      <c r="G995" s="14">
        <f t="shared" ref="G995:G1003" si="47">(F995*$B$11)</f>
        <v>488.03676511999998</v>
      </c>
      <c r="H995" s="12">
        <f t="shared" si="46"/>
        <v>5.8803676511999994</v>
      </c>
    </row>
    <row r="996" spans="4:8" x14ac:dyDescent="0.2">
      <c r="D996" s="21" t="s">
        <v>1390</v>
      </c>
      <c r="E996" s="9" t="s">
        <v>403</v>
      </c>
      <c r="F996" s="29">
        <v>0.806334</v>
      </c>
      <c r="G996" s="14">
        <f t="shared" si="47"/>
        <v>515.27967935999993</v>
      </c>
      <c r="H996" s="12">
        <f t="shared" si="46"/>
        <v>6.1527967935999994</v>
      </c>
    </row>
    <row r="997" spans="4:8" x14ac:dyDescent="0.2">
      <c r="D997" s="21" t="s">
        <v>1391</v>
      </c>
      <c r="E997" s="9" t="s">
        <v>404</v>
      </c>
      <c r="F997" s="29">
        <v>0.80328900000000003</v>
      </c>
      <c r="G997" s="14">
        <f t="shared" si="47"/>
        <v>513.33380255999998</v>
      </c>
      <c r="H997" s="12">
        <f t="shared" si="46"/>
        <v>6.1333380255999996</v>
      </c>
    </row>
    <row r="998" spans="4:8" x14ac:dyDescent="0.2">
      <c r="D998" s="21" t="s">
        <v>1392</v>
      </c>
      <c r="E998" s="9" t="s">
        <v>405</v>
      </c>
      <c r="F998" s="29">
        <v>0.95188799999999996</v>
      </c>
      <c r="G998" s="14">
        <f t="shared" si="47"/>
        <v>608.29450751999991</v>
      </c>
      <c r="H998" s="12">
        <f t="shared" si="46"/>
        <v>7.0829450751999987</v>
      </c>
    </row>
    <row r="999" spans="4:8" x14ac:dyDescent="0.2">
      <c r="D999" s="21" t="s">
        <v>1393</v>
      </c>
      <c r="E999" s="9" t="s">
        <v>406</v>
      </c>
      <c r="F999" s="29">
        <v>1.4135200000000001</v>
      </c>
      <c r="G999" s="14">
        <f t="shared" si="47"/>
        <v>903.2958208</v>
      </c>
      <c r="H999" s="12">
        <f t="shared" si="46"/>
        <v>10.032958208</v>
      </c>
    </row>
    <row r="1000" spans="4:8" x14ac:dyDescent="0.2">
      <c r="D1000" s="21" t="s">
        <v>1394</v>
      </c>
      <c r="E1000" s="9" t="s">
        <v>407</v>
      </c>
      <c r="F1000" s="29">
        <v>0.74299599999999999</v>
      </c>
      <c r="G1000" s="14">
        <f t="shared" si="47"/>
        <v>474.80416383999994</v>
      </c>
      <c r="H1000" s="12">
        <f t="shared" si="46"/>
        <v>5.7480416384000002</v>
      </c>
    </row>
    <row r="1001" spans="4:8" x14ac:dyDescent="0.2">
      <c r="D1001" s="21" t="s">
        <v>1395</v>
      </c>
      <c r="E1001" s="9" t="s">
        <v>408</v>
      </c>
      <c r="F1001" s="29">
        <v>0.80328900000000003</v>
      </c>
      <c r="G1001" s="14">
        <f t="shared" si="47"/>
        <v>513.33380255999998</v>
      </c>
      <c r="H1001" s="12">
        <f t="shared" si="46"/>
        <v>6.1333380255999996</v>
      </c>
    </row>
    <row r="1002" spans="4:8" x14ac:dyDescent="0.2">
      <c r="D1002" s="21" t="s">
        <v>1396</v>
      </c>
      <c r="E1002" s="9" t="s">
        <v>409</v>
      </c>
      <c r="F1002" s="29">
        <v>0.73995100000000003</v>
      </c>
      <c r="G1002" s="14">
        <f t="shared" si="47"/>
        <v>472.85828703999999</v>
      </c>
      <c r="H1002" s="12">
        <f t="shared" ref="H1002" si="48">(G1002+100)/100</f>
        <v>5.7285828704000004</v>
      </c>
    </row>
    <row r="1003" spans="4:8" x14ac:dyDescent="0.2">
      <c r="D1003" s="21" t="s">
        <v>1397</v>
      </c>
      <c r="E1003" s="9" t="s">
        <v>410</v>
      </c>
      <c r="F1003" s="29">
        <v>0.82974300000000001</v>
      </c>
      <c r="G1003" s="14">
        <f t="shared" si="47"/>
        <v>530.23896672000001</v>
      </c>
      <c r="H1003" s="12">
        <f t="shared" ref="H1003" si="49">(G1003+100)/100</f>
        <v>6.3023896671999999</v>
      </c>
    </row>
  </sheetData>
  <sortState ref="D3:H400">
    <sortCondition ref="D3:D400"/>
  </sortState>
  <pageMargins left="0.7" right="0.7" top="0.75" bottom="0.75" header="0.3" footer="0.3"/>
  <pageSetup scale="10" fitToWidth="0" fitToHeight="0" orientation="portrait" r:id="rId1"/>
  <ignoredErrors>
    <ignoredError sqref="L8:L37 L40:L61 L63:L81 L83 L84:L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Cálculo Viatico Extranjero</vt:lpstr>
      <vt:lpstr>Mantenedor</vt:lpstr>
      <vt:lpstr>años</vt:lpstr>
      <vt:lpstr>'Cálculo Viatico Extranjero'!Área_de_impresión</vt:lpstr>
      <vt:lpstr>escala</vt:lpstr>
      <vt:lpstr>paises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Pablo Platero Chang</dc:creator>
  <cp:lastModifiedBy>PABLO PLATERO CHANG</cp:lastModifiedBy>
  <cp:lastPrinted>2016-02-03T13:18:54Z</cp:lastPrinted>
  <dcterms:created xsi:type="dcterms:W3CDTF">2013-06-04T14:16:23Z</dcterms:created>
  <dcterms:modified xsi:type="dcterms:W3CDTF">2016-02-05T13:19:08Z</dcterms:modified>
</cp:coreProperties>
</file>